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5000" windowHeight="6675" activeTab="2"/>
  </bookViews>
  <sheets>
    <sheet name="封面" sheetId="1" r:id="rId1"/>
    <sheet name="本级政府性基金收入" sheetId="2" r:id="rId2"/>
    <sheet name="本级政府性基金支出" sheetId="3" r:id="rId3"/>
  </sheets>
  <definedNames>
    <definedName name="_xlnm.Print_Titles" localSheetId="2">本级政府性基金支出!$1:$4</definedName>
  </definedNames>
  <calcPr calcId="144525"/>
</workbook>
</file>

<file path=xl/calcChain.xml><?xml version="1.0" encoding="utf-8"?>
<calcChain xmlns="http://schemas.openxmlformats.org/spreadsheetml/2006/main">
  <c r="D17" i="3"/>
  <c r="D18" i="2"/>
  <c r="E23"/>
  <c r="C60" i="3" l="1"/>
  <c r="E60"/>
  <c r="E56"/>
  <c r="C56"/>
  <c r="D69" l="1"/>
  <c r="E68"/>
  <c r="C68"/>
  <c r="D67"/>
  <c r="E66"/>
  <c r="C66"/>
  <c r="D65"/>
  <c r="D64"/>
  <c r="E63"/>
  <c r="C63"/>
  <c r="D61"/>
  <c r="C59"/>
  <c r="D57"/>
  <c r="E55"/>
  <c r="C55"/>
  <c r="D54"/>
  <c r="D53"/>
  <c r="D52"/>
  <c r="D51"/>
  <c r="D50"/>
  <c r="E49"/>
  <c r="C49"/>
  <c r="D48"/>
  <c r="E47"/>
  <c r="C47"/>
  <c r="D45"/>
  <c r="E44"/>
  <c r="C44"/>
  <c r="C41" s="1"/>
  <c r="D43"/>
  <c r="E42"/>
  <c r="D40"/>
  <c r="D39"/>
  <c r="E38"/>
  <c r="C38"/>
  <c r="C37" s="1"/>
  <c r="D36"/>
  <c r="D35"/>
  <c r="D34"/>
  <c r="E33"/>
  <c r="C33"/>
  <c r="D32"/>
  <c r="D31"/>
  <c r="D30"/>
  <c r="E29"/>
  <c r="C29"/>
  <c r="D28"/>
  <c r="D27"/>
  <c r="D26"/>
  <c r="D25"/>
  <c r="D24"/>
  <c r="D23"/>
  <c r="D21"/>
  <c r="C20"/>
  <c r="D18"/>
  <c r="D16"/>
  <c r="E15"/>
  <c r="C15"/>
  <c r="D14"/>
  <c r="D13"/>
  <c r="D12"/>
  <c r="E11"/>
  <c r="C11"/>
  <c r="D9"/>
  <c r="D8"/>
  <c r="E7"/>
  <c r="E6" s="1"/>
  <c r="C7"/>
  <c r="C6" s="1"/>
  <c r="D27" i="2"/>
  <c r="E26"/>
  <c r="C26"/>
  <c r="D25"/>
  <c r="E24"/>
  <c r="C24"/>
  <c r="D23"/>
  <c r="E22"/>
  <c r="C22"/>
  <c r="D21"/>
  <c r="E20"/>
  <c r="E19" s="1"/>
  <c r="C20"/>
  <c r="D20" s="1"/>
  <c r="D17"/>
  <c r="D16"/>
  <c r="D15"/>
  <c r="D14"/>
  <c r="D13"/>
  <c r="E12"/>
  <c r="C12"/>
  <c r="D11"/>
  <c r="D10"/>
  <c r="D9"/>
  <c r="D8"/>
  <c r="E7"/>
  <c r="C7"/>
  <c r="D6"/>
  <c r="D26" l="1"/>
  <c r="E10" i="3"/>
  <c r="C19"/>
  <c r="C10"/>
  <c r="E5" i="2"/>
  <c r="E28" s="1"/>
  <c r="E72" i="3" s="1"/>
  <c r="D68"/>
  <c r="C5" i="2"/>
  <c r="D22"/>
  <c r="E46" i="3"/>
  <c r="D46" s="1"/>
  <c r="D66"/>
  <c r="D33"/>
  <c r="C46"/>
  <c r="D44"/>
  <c r="D29"/>
  <c r="D47"/>
  <c r="D56"/>
  <c r="D60"/>
  <c r="D11"/>
  <c r="D15"/>
  <c r="D38"/>
  <c r="E41"/>
  <c r="D41" s="1"/>
  <c r="D63"/>
  <c r="D49"/>
  <c r="D55"/>
  <c r="D42"/>
  <c r="D7"/>
  <c r="D6"/>
  <c r="E37"/>
  <c r="D37" s="1"/>
  <c r="E59"/>
  <c r="D59" s="1"/>
  <c r="D24" i="2"/>
  <c r="D7"/>
  <c r="C19"/>
  <c r="D19" s="1"/>
  <c r="D12"/>
  <c r="D10" i="3" l="1"/>
  <c r="C5"/>
  <c r="D5" i="2"/>
  <c r="C28"/>
  <c r="D28" l="1"/>
  <c r="C72" i="3"/>
  <c r="D72" l="1"/>
  <c r="C71"/>
  <c r="C70" s="1"/>
  <c r="D22"/>
  <c r="E20"/>
  <c r="D20" s="1"/>
  <c r="E19" l="1"/>
  <c r="D19" l="1"/>
  <c r="E5"/>
  <c r="D5" l="1"/>
  <c r="E71"/>
  <c r="E70" l="1"/>
  <c r="D70" s="1"/>
  <c r="D71"/>
</calcChain>
</file>

<file path=xl/sharedStrings.xml><?xml version="1.0" encoding="utf-8"?>
<sst xmlns="http://schemas.openxmlformats.org/spreadsheetml/2006/main" count="112" uniqueCount="111">
  <si>
    <r>
      <t>附件</t>
    </r>
    <r>
      <rPr>
        <sz val="12"/>
        <rFont val="宋体"/>
        <family val="3"/>
        <charset val="134"/>
      </rPr>
      <t>：</t>
    </r>
    <phoneticPr fontId="3" type="noConversion"/>
  </si>
  <si>
    <t>编制单位：鹤山市财政局</t>
  </si>
  <si>
    <t>鹤山市2018年本级政府性基金预算
调整表</t>
    <phoneticPr fontId="3" type="noConversion"/>
  </si>
  <si>
    <t>编制日期：2018年 月   日</t>
    <phoneticPr fontId="2" type="noConversion"/>
  </si>
  <si>
    <r>
      <t>附件1</t>
    </r>
    <r>
      <rPr>
        <sz val="12"/>
        <rFont val="宋体"/>
        <family val="3"/>
        <charset val="134"/>
      </rPr>
      <t>：</t>
    </r>
    <phoneticPr fontId="3" type="noConversion"/>
  </si>
  <si>
    <t>单位:万元</t>
    <phoneticPr fontId="3" type="noConversion"/>
  </si>
  <si>
    <t>科目号</t>
    <phoneticPr fontId="3" type="noConversion"/>
  </si>
  <si>
    <t>科目名称</t>
    <phoneticPr fontId="3" type="noConversion"/>
  </si>
  <si>
    <t>调整预算数</t>
    <phoneticPr fontId="3" type="noConversion"/>
  </si>
  <si>
    <t>预计完成数</t>
    <phoneticPr fontId="3" type="noConversion"/>
  </si>
  <si>
    <t>一、政府性基金预算收入</t>
    <phoneticPr fontId="3" type="noConversion"/>
  </si>
  <si>
    <t>农业土地开发资金收入</t>
    <phoneticPr fontId="3" type="noConversion"/>
  </si>
  <si>
    <t xml:space="preserve">  土地出让价款收入</t>
    <phoneticPr fontId="3" type="noConversion"/>
  </si>
  <si>
    <t xml:space="preserve">  补缴的土地价款</t>
    <phoneticPr fontId="3" type="noConversion"/>
  </si>
  <si>
    <t xml:space="preserve">  划拨土地收入</t>
    <phoneticPr fontId="3" type="noConversion"/>
  </si>
  <si>
    <t xml:space="preserve">  缴纳新增建设用地土地有偿使用费</t>
    <phoneticPr fontId="3" type="noConversion"/>
  </si>
  <si>
    <t>彩票公益金收入</t>
    <phoneticPr fontId="3" type="noConversion"/>
  </si>
  <si>
    <t xml:space="preserve">  福利彩票公益金收入</t>
    <phoneticPr fontId="3" type="noConversion"/>
  </si>
  <si>
    <t xml:space="preserve">  体育彩票公益金收入</t>
    <phoneticPr fontId="3" type="noConversion"/>
  </si>
  <si>
    <t>城市基础设施配套费收入</t>
    <phoneticPr fontId="3" type="noConversion"/>
  </si>
  <si>
    <t>污水处理费收入</t>
    <phoneticPr fontId="3" type="noConversion"/>
  </si>
  <si>
    <t>彩票发行机构和彩票销售机构的业务费用</t>
    <phoneticPr fontId="3" type="noConversion"/>
  </si>
  <si>
    <t>二、上级补助收入</t>
    <phoneticPr fontId="3" type="noConversion"/>
  </si>
  <si>
    <t>政府性基金转移收入</t>
    <phoneticPr fontId="3" type="noConversion"/>
  </si>
  <si>
    <t xml:space="preserve">  政府性基金补助收入</t>
    <phoneticPr fontId="3" type="noConversion"/>
  </si>
  <si>
    <t>三、上年结余收入</t>
    <phoneticPr fontId="3" type="noConversion"/>
  </si>
  <si>
    <t>政府性基金预算上年结余收入</t>
    <phoneticPr fontId="3" type="noConversion"/>
  </si>
  <si>
    <t>四、债务转贷收入</t>
    <phoneticPr fontId="3" type="noConversion"/>
  </si>
  <si>
    <t>地方政府专项债务转贷收入</t>
    <phoneticPr fontId="3" type="noConversion"/>
  </si>
  <si>
    <t>五、调入资金</t>
    <phoneticPr fontId="3" type="noConversion"/>
  </si>
  <si>
    <t>调入政府性基金预算资金</t>
    <phoneticPr fontId="3" type="noConversion"/>
  </si>
  <si>
    <t>收入合计</t>
    <phoneticPr fontId="3" type="noConversion"/>
  </si>
  <si>
    <t>鹤山市2018年本级政府性基金预算收入调整表</t>
    <phoneticPr fontId="3" type="noConversion"/>
  </si>
  <si>
    <t>2018年预算</t>
    <phoneticPr fontId="3" type="noConversion"/>
  </si>
  <si>
    <r>
      <t>附件2</t>
    </r>
    <r>
      <rPr>
        <sz val="12"/>
        <rFont val="宋体"/>
        <family val="3"/>
        <charset val="134"/>
      </rPr>
      <t>：</t>
    </r>
    <phoneticPr fontId="3" type="noConversion"/>
  </si>
  <si>
    <t>单位:万元</t>
    <phoneticPr fontId="3" type="noConversion"/>
  </si>
  <si>
    <t>科目号</t>
    <phoneticPr fontId="3" type="noConversion"/>
  </si>
  <si>
    <t>科目名称</t>
    <phoneticPr fontId="3" type="noConversion"/>
  </si>
  <si>
    <t>调整预算数</t>
    <phoneticPr fontId="3" type="noConversion"/>
  </si>
  <si>
    <t>预计完成数</t>
    <phoneticPr fontId="3" type="noConversion"/>
  </si>
  <si>
    <t>一、政府性基金预算支出</t>
    <phoneticPr fontId="3" type="noConversion"/>
  </si>
  <si>
    <t>文化体育与传媒支出</t>
    <phoneticPr fontId="3" type="noConversion"/>
  </si>
  <si>
    <t xml:space="preserve">  国家电影事业发展专项资金及对应专项债务收入安排的支出</t>
    <phoneticPr fontId="3" type="noConversion"/>
  </si>
  <si>
    <t xml:space="preserve">    资助城市影院</t>
    <phoneticPr fontId="3" type="noConversion"/>
  </si>
  <si>
    <t xml:space="preserve">    其他国家电影事业发展专项资金支出</t>
    <phoneticPr fontId="3" type="noConversion"/>
  </si>
  <si>
    <t>社会保障和就业支出</t>
    <phoneticPr fontId="3" type="noConversion"/>
  </si>
  <si>
    <t xml:space="preserve">  大中型水库移民后期扶持基金支出</t>
    <phoneticPr fontId="3" type="noConversion"/>
  </si>
  <si>
    <r>
      <t xml:space="preserve">    </t>
    </r>
    <r>
      <rPr>
        <sz val="11.5"/>
        <rFont val="宋体"/>
        <family val="3"/>
        <charset val="134"/>
      </rPr>
      <t>移民补助</t>
    </r>
    <phoneticPr fontId="3" type="noConversion"/>
  </si>
  <si>
    <t xml:space="preserve">    基础设施建设和经济发展</t>
    <phoneticPr fontId="3" type="noConversion"/>
  </si>
  <si>
    <t xml:space="preserve">    其他大中型水库移民后期扶持基金支出</t>
    <phoneticPr fontId="3" type="noConversion"/>
  </si>
  <si>
    <t xml:space="preserve">  小型水库移民扶助基金及对应专项债务收入安排的支出</t>
    <phoneticPr fontId="3" type="noConversion"/>
  </si>
  <si>
    <r>
      <t xml:space="preserve">    </t>
    </r>
    <r>
      <rPr>
        <sz val="11.5"/>
        <rFont val="宋体"/>
        <family val="3"/>
        <charset val="134"/>
      </rPr>
      <t>移民补助</t>
    </r>
    <phoneticPr fontId="3" type="noConversion"/>
  </si>
  <si>
    <t xml:space="preserve">    基础设施建设和经济发展</t>
    <phoneticPr fontId="3" type="noConversion"/>
  </si>
  <si>
    <t xml:space="preserve">    其他小型水库移民扶助基金支出</t>
    <phoneticPr fontId="3" type="noConversion"/>
  </si>
  <si>
    <t>城乡社区支出</t>
    <phoneticPr fontId="3" type="noConversion"/>
  </si>
  <si>
    <t xml:space="preserve">  国有土地使用权出让收入及对应专项债务收入安排的支出</t>
    <phoneticPr fontId="3" type="noConversion"/>
  </si>
  <si>
    <t xml:space="preserve">    征地和拆迁补偿支出</t>
    <phoneticPr fontId="3" type="noConversion"/>
  </si>
  <si>
    <t xml:space="preserve">    土地开发支出</t>
    <phoneticPr fontId="3" type="noConversion"/>
  </si>
  <si>
    <t xml:space="preserve">    城市建设支出</t>
    <phoneticPr fontId="3" type="noConversion"/>
  </si>
  <si>
    <t xml:space="preserve">    农村基础设施建设支出</t>
    <phoneticPr fontId="3" type="noConversion"/>
  </si>
  <si>
    <t xml:space="preserve">    补助被征地农民支出</t>
    <phoneticPr fontId="3" type="noConversion"/>
  </si>
  <si>
    <t xml:space="preserve">    土地出让业务支出</t>
    <phoneticPr fontId="3" type="noConversion"/>
  </si>
  <si>
    <t xml:space="preserve">    其他国有土地使用权出让收入安排的支出</t>
    <phoneticPr fontId="3" type="noConversion"/>
  </si>
  <si>
    <t xml:space="preserve">    城市公共设施</t>
    <phoneticPr fontId="3" type="noConversion"/>
  </si>
  <si>
    <t xml:space="preserve">    城市环境卫生</t>
    <phoneticPr fontId="3" type="noConversion"/>
  </si>
  <si>
    <t xml:space="preserve">    其他城市基础设施配套费安排的支出</t>
    <phoneticPr fontId="3" type="noConversion"/>
  </si>
  <si>
    <t xml:space="preserve">  污水处理费及对应专项债务收入安排的支出</t>
    <phoneticPr fontId="3" type="noConversion"/>
  </si>
  <si>
    <t xml:space="preserve">    污水处理设施建设和运营</t>
    <phoneticPr fontId="3" type="noConversion"/>
  </si>
  <si>
    <t xml:space="preserve">    代征手续费</t>
    <phoneticPr fontId="3" type="noConversion"/>
  </si>
  <si>
    <t xml:space="preserve">    其他污水处理费安排的支出</t>
    <phoneticPr fontId="3" type="noConversion"/>
  </si>
  <si>
    <t>农林水支出</t>
    <phoneticPr fontId="3" type="noConversion"/>
  </si>
  <si>
    <t xml:space="preserve">  大中型水库库区基金及对应专项债务收入安排的支出</t>
    <phoneticPr fontId="3" type="noConversion"/>
  </si>
  <si>
    <t xml:space="preserve">    其他大中型水库库区基金支出</t>
    <phoneticPr fontId="3" type="noConversion"/>
  </si>
  <si>
    <t>交通运输支出</t>
  </si>
  <si>
    <t xml:space="preserve">  车辆通行费及对应专项债务收入安排的支出</t>
    <phoneticPr fontId="3" type="noConversion"/>
  </si>
  <si>
    <t xml:space="preserve">    其他车辆通行费安排的支出</t>
    <phoneticPr fontId="3" type="noConversion"/>
  </si>
  <si>
    <t xml:space="preserve">  港口建设费及对应专项债务收入安排的支出</t>
    <phoneticPr fontId="3" type="noConversion"/>
  </si>
  <si>
    <t xml:space="preserve">    其他港口建设费安排的支出</t>
    <phoneticPr fontId="3" type="noConversion"/>
  </si>
  <si>
    <t xml:space="preserve">  彩票发行销售机构业务费安排的支出</t>
    <phoneticPr fontId="3" type="noConversion"/>
  </si>
  <si>
    <t xml:space="preserve">    福利彩票销售机构的业务费支出</t>
    <phoneticPr fontId="3" type="noConversion"/>
  </si>
  <si>
    <t xml:space="preserve">  彩票公益金及对应专项债务收入安排的支出</t>
    <phoneticPr fontId="3" type="noConversion"/>
  </si>
  <si>
    <t xml:space="preserve">    用于社会福利的彩票公益金支出</t>
    <phoneticPr fontId="3" type="noConversion"/>
  </si>
  <si>
    <t xml:space="preserve">    用于体育事业的彩票公益金支出</t>
    <phoneticPr fontId="3" type="noConversion"/>
  </si>
  <si>
    <t xml:space="preserve">    用于教育事业的彩票公益金支出</t>
    <phoneticPr fontId="3" type="noConversion"/>
  </si>
  <si>
    <t xml:space="preserve">    用于残疾人事业的彩票公益金支出</t>
    <phoneticPr fontId="3" type="noConversion"/>
  </si>
  <si>
    <t xml:space="preserve">    用于其他社会公益事业的彩票公益金支出</t>
    <phoneticPr fontId="3" type="noConversion"/>
  </si>
  <si>
    <t>债务付息支出</t>
    <phoneticPr fontId="3" type="noConversion"/>
  </si>
  <si>
    <t xml:space="preserve">  地方政府专项债务付息支出</t>
    <phoneticPr fontId="3" type="noConversion"/>
  </si>
  <si>
    <t xml:space="preserve">    国有土地使用权出让金债务付息支出</t>
    <phoneticPr fontId="3" type="noConversion"/>
  </si>
  <si>
    <t>债务发行费用支出</t>
    <phoneticPr fontId="3" type="noConversion"/>
  </si>
  <si>
    <t xml:space="preserve">  地方政府专项债务发行费用支出</t>
    <phoneticPr fontId="3" type="noConversion"/>
  </si>
  <si>
    <t xml:space="preserve">     国有土地使用权出让金债务发行费用支出</t>
    <phoneticPr fontId="3" type="noConversion"/>
  </si>
  <si>
    <t>二、转移性支出</t>
    <phoneticPr fontId="3" type="noConversion"/>
  </si>
  <si>
    <t xml:space="preserve">    政府性基金补助支出</t>
    <phoneticPr fontId="3" type="noConversion"/>
  </si>
  <si>
    <t xml:space="preserve">    政府性基金上解支出</t>
    <phoneticPr fontId="3" type="noConversion"/>
  </si>
  <si>
    <t>三、债务还本支出</t>
    <phoneticPr fontId="3" type="noConversion"/>
  </si>
  <si>
    <t xml:space="preserve">  地方政府专项债务还本支出</t>
    <phoneticPr fontId="3" type="noConversion"/>
  </si>
  <si>
    <t>四、调出资金</t>
    <phoneticPr fontId="3" type="noConversion"/>
  </si>
  <si>
    <t xml:space="preserve">    政府性基金预算调出资金</t>
    <phoneticPr fontId="3" type="noConversion"/>
  </si>
  <si>
    <t>五、年终结余</t>
    <phoneticPr fontId="3" type="noConversion"/>
  </si>
  <si>
    <t xml:space="preserve">   政府性基金年终结余</t>
    <phoneticPr fontId="3" type="noConversion"/>
  </si>
  <si>
    <t>支出合计</t>
    <phoneticPr fontId="3" type="noConversion"/>
  </si>
  <si>
    <t>鹤山市2018年本级政府性基金预算支出调整表</t>
    <phoneticPr fontId="3" type="noConversion"/>
  </si>
  <si>
    <t>2018年预算</t>
    <phoneticPr fontId="2" type="noConversion"/>
  </si>
  <si>
    <t>其他政府性基金收入</t>
    <phoneticPr fontId="3" type="noConversion"/>
  </si>
  <si>
    <t xml:space="preserve">    土地储备专项债券付息支出</t>
    <phoneticPr fontId="2" type="noConversion"/>
  </si>
  <si>
    <t xml:space="preserve">    土地储备专项债券发行费用支出</t>
    <phoneticPr fontId="2" type="noConversion"/>
  </si>
  <si>
    <t>国有土地使用权出让收入</t>
    <phoneticPr fontId="3" type="noConversion"/>
  </si>
  <si>
    <t xml:space="preserve">  城市基础设施配套费及对应专项债务收入安排的支出</t>
    <phoneticPr fontId="3" type="noConversion"/>
  </si>
  <si>
    <t>其他支出</t>
    <phoneticPr fontId="3" type="noConversion"/>
  </si>
  <si>
    <t xml:space="preserve">  农业土地开发资金及对应专项债务收入安排的支出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</si>
</sst>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#,###\ ;\-#,###\ ;;"/>
    <numFmt numFmtId="177" formatCode="_ * #,##0_ ;_ * \-#,##0_ ;_ * &quot;-&quot;??_ ;_ @_ "/>
  </numFmts>
  <fonts count="2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黑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.5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.5"/>
      <name val="宋体"/>
      <family val="3"/>
      <charset val="134"/>
      <scheme val="minor"/>
    </font>
    <font>
      <sz val="11.5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vertical="center" wrapText="1"/>
    </xf>
    <xf numFmtId="0" fontId="4" fillId="0" borderId="0" xfId="1" applyAlignment="1">
      <alignment vertical="center"/>
    </xf>
    <xf numFmtId="0" fontId="1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shrinkToFit="1"/>
    </xf>
    <xf numFmtId="0" fontId="9" fillId="0" borderId="0" xfId="1" applyFont="1" applyAlignment="1">
      <alignment horizontal="right"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1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1" fontId="11" fillId="0" borderId="1" xfId="2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1" fontId="12" fillId="0" borderId="1" xfId="2" applyNumberFormat="1" applyFont="1" applyFill="1" applyBorder="1" applyAlignment="1">
      <alignment vertical="center"/>
    </xf>
    <xf numFmtId="41" fontId="12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1" fontId="11" fillId="0" borderId="1" xfId="2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7" fontId="17" fillId="0" borderId="0" xfId="2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wrapText="1"/>
    </xf>
    <xf numFmtId="41" fontId="21" fillId="0" borderId="1" xfId="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41" fontId="22" fillId="0" borderId="1" xfId="2" applyNumberFormat="1" applyFont="1" applyBorder="1" applyAlignment="1">
      <alignment vertical="center"/>
    </xf>
    <xf numFmtId="41" fontId="22" fillId="0" borderId="1" xfId="2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41" fontId="21" fillId="0" borderId="1" xfId="2" applyNumberFormat="1" applyFont="1" applyBorder="1" applyAlignment="1">
      <alignment vertical="center"/>
    </xf>
    <xf numFmtId="41" fontId="22" fillId="0" borderId="1" xfId="2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37" fontId="19" fillId="0" borderId="0" xfId="2" applyNumberFormat="1" applyFont="1" applyFill="1" applyBorder="1" applyAlignment="1">
      <alignment vertical="center"/>
    </xf>
    <xf numFmtId="10" fontId="19" fillId="0" borderId="0" xfId="2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/>
    </xf>
    <xf numFmtId="41" fontId="20" fillId="0" borderId="0" xfId="0" applyNumberFormat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千位分隔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L13" sqref="L13"/>
    </sheetView>
  </sheetViews>
  <sheetFormatPr defaultRowHeight="13.5"/>
  <cols>
    <col min="1" max="1" width="9" style="4"/>
    <col min="2" max="2" width="10.375" style="4" customWidth="1"/>
    <col min="3" max="3" width="9.625" style="4" customWidth="1"/>
    <col min="4" max="11" width="9" style="4"/>
    <col min="12" max="12" width="10" style="4" customWidth="1"/>
    <col min="13" max="257" width="9" style="4"/>
    <col min="258" max="258" width="10.375" style="4" customWidth="1"/>
    <col min="259" max="259" width="9.625" style="4" customWidth="1"/>
    <col min="260" max="267" width="9" style="4"/>
    <col min="268" max="268" width="10" style="4" customWidth="1"/>
    <col min="269" max="513" width="9" style="4"/>
    <col min="514" max="514" width="10.375" style="4" customWidth="1"/>
    <col min="515" max="515" width="9.625" style="4" customWidth="1"/>
    <col min="516" max="523" width="9" style="4"/>
    <col min="524" max="524" width="10" style="4" customWidth="1"/>
    <col min="525" max="769" width="9" style="4"/>
    <col min="770" max="770" width="10.375" style="4" customWidth="1"/>
    <col min="771" max="771" width="9.625" style="4" customWidth="1"/>
    <col min="772" max="779" width="9" style="4"/>
    <col min="780" max="780" width="10" style="4" customWidth="1"/>
    <col min="781" max="1025" width="9" style="4"/>
    <col min="1026" max="1026" width="10.375" style="4" customWidth="1"/>
    <col min="1027" max="1027" width="9.625" style="4" customWidth="1"/>
    <col min="1028" max="1035" width="9" style="4"/>
    <col min="1036" max="1036" width="10" style="4" customWidth="1"/>
    <col min="1037" max="1281" width="9" style="4"/>
    <col min="1282" max="1282" width="10.375" style="4" customWidth="1"/>
    <col min="1283" max="1283" width="9.625" style="4" customWidth="1"/>
    <col min="1284" max="1291" width="9" style="4"/>
    <col min="1292" max="1292" width="10" style="4" customWidth="1"/>
    <col min="1293" max="1537" width="9" style="4"/>
    <col min="1538" max="1538" width="10.375" style="4" customWidth="1"/>
    <col min="1539" max="1539" width="9.625" style="4" customWidth="1"/>
    <col min="1540" max="1547" width="9" style="4"/>
    <col min="1548" max="1548" width="10" style="4" customWidth="1"/>
    <col min="1549" max="1793" width="9" style="4"/>
    <col min="1794" max="1794" width="10.375" style="4" customWidth="1"/>
    <col min="1795" max="1795" width="9.625" style="4" customWidth="1"/>
    <col min="1796" max="1803" width="9" style="4"/>
    <col min="1804" max="1804" width="10" style="4" customWidth="1"/>
    <col min="1805" max="2049" width="9" style="4"/>
    <col min="2050" max="2050" width="10.375" style="4" customWidth="1"/>
    <col min="2051" max="2051" width="9.625" style="4" customWidth="1"/>
    <col min="2052" max="2059" width="9" style="4"/>
    <col min="2060" max="2060" width="10" style="4" customWidth="1"/>
    <col min="2061" max="2305" width="9" style="4"/>
    <col min="2306" max="2306" width="10.375" style="4" customWidth="1"/>
    <col min="2307" max="2307" width="9.625" style="4" customWidth="1"/>
    <col min="2308" max="2315" width="9" style="4"/>
    <col min="2316" max="2316" width="10" style="4" customWidth="1"/>
    <col min="2317" max="2561" width="9" style="4"/>
    <col min="2562" max="2562" width="10.375" style="4" customWidth="1"/>
    <col min="2563" max="2563" width="9.625" style="4" customWidth="1"/>
    <col min="2564" max="2571" width="9" style="4"/>
    <col min="2572" max="2572" width="10" style="4" customWidth="1"/>
    <col min="2573" max="2817" width="9" style="4"/>
    <col min="2818" max="2818" width="10.375" style="4" customWidth="1"/>
    <col min="2819" max="2819" width="9.625" style="4" customWidth="1"/>
    <col min="2820" max="2827" width="9" style="4"/>
    <col min="2828" max="2828" width="10" style="4" customWidth="1"/>
    <col min="2829" max="3073" width="9" style="4"/>
    <col min="3074" max="3074" width="10.375" style="4" customWidth="1"/>
    <col min="3075" max="3075" width="9.625" style="4" customWidth="1"/>
    <col min="3076" max="3083" width="9" style="4"/>
    <col min="3084" max="3084" width="10" style="4" customWidth="1"/>
    <col min="3085" max="3329" width="9" style="4"/>
    <col min="3330" max="3330" width="10.375" style="4" customWidth="1"/>
    <col min="3331" max="3331" width="9.625" style="4" customWidth="1"/>
    <col min="3332" max="3339" width="9" style="4"/>
    <col min="3340" max="3340" width="10" style="4" customWidth="1"/>
    <col min="3341" max="3585" width="9" style="4"/>
    <col min="3586" max="3586" width="10.375" style="4" customWidth="1"/>
    <col min="3587" max="3587" width="9.625" style="4" customWidth="1"/>
    <col min="3588" max="3595" width="9" style="4"/>
    <col min="3596" max="3596" width="10" style="4" customWidth="1"/>
    <col min="3597" max="3841" width="9" style="4"/>
    <col min="3842" max="3842" width="10.375" style="4" customWidth="1"/>
    <col min="3843" max="3843" width="9.625" style="4" customWidth="1"/>
    <col min="3844" max="3851" width="9" style="4"/>
    <col min="3852" max="3852" width="10" style="4" customWidth="1"/>
    <col min="3853" max="4097" width="9" style="4"/>
    <col min="4098" max="4098" width="10.375" style="4" customWidth="1"/>
    <col min="4099" max="4099" width="9.625" style="4" customWidth="1"/>
    <col min="4100" max="4107" width="9" style="4"/>
    <col min="4108" max="4108" width="10" style="4" customWidth="1"/>
    <col min="4109" max="4353" width="9" style="4"/>
    <col min="4354" max="4354" width="10.375" style="4" customWidth="1"/>
    <col min="4355" max="4355" width="9.625" style="4" customWidth="1"/>
    <col min="4356" max="4363" width="9" style="4"/>
    <col min="4364" max="4364" width="10" style="4" customWidth="1"/>
    <col min="4365" max="4609" width="9" style="4"/>
    <col min="4610" max="4610" width="10.375" style="4" customWidth="1"/>
    <col min="4611" max="4611" width="9.625" style="4" customWidth="1"/>
    <col min="4612" max="4619" width="9" style="4"/>
    <col min="4620" max="4620" width="10" style="4" customWidth="1"/>
    <col min="4621" max="4865" width="9" style="4"/>
    <col min="4866" max="4866" width="10.375" style="4" customWidth="1"/>
    <col min="4867" max="4867" width="9.625" style="4" customWidth="1"/>
    <col min="4868" max="4875" width="9" style="4"/>
    <col min="4876" max="4876" width="10" style="4" customWidth="1"/>
    <col min="4877" max="5121" width="9" style="4"/>
    <col min="5122" max="5122" width="10.375" style="4" customWidth="1"/>
    <col min="5123" max="5123" width="9.625" style="4" customWidth="1"/>
    <col min="5124" max="5131" width="9" style="4"/>
    <col min="5132" max="5132" width="10" style="4" customWidth="1"/>
    <col min="5133" max="5377" width="9" style="4"/>
    <col min="5378" max="5378" width="10.375" style="4" customWidth="1"/>
    <col min="5379" max="5379" width="9.625" style="4" customWidth="1"/>
    <col min="5380" max="5387" width="9" style="4"/>
    <col min="5388" max="5388" width="10" style="4" customWidth="1"/>
    <col min="5389" max="5633" width="9" style="4"/>
    <col min="5634" max="5634" width="10.375" style="4" customWidth="1"/>
    <col min="5635" max="5635" width="9.625" style="4" customWidth="1"/>
    <col min="5636" max="5643" width="9" style="4"/>
    <col min="5644" max="5644" width="10" style="4" customWidth="1"/>
    <col min="5645" max="5889" width="9" style="4"/>
    <col min="5890" max="5890" width="10.375" style="4" customWidth="1"/>
    <col min="5891" max="5891" width="9.625" style="4" customWidth="1"/>
    <col min="5892" max="5899" width="9" style="4"/>
    <col min="5900" max="5900" width="10" style="4" customWidth="1"/>
    <col min="5901" max="6145" width="9" style="4"/>
    <col min="6146" max="6146" width="10.375" style="4" customWidth="1"/>
    <col min="6147" max="6147" width="9.625" style="4" customWidth="1"/>
    <col min="6148" max="6155" width="9" style="4"/>
    <col min="6156" max="6156" width="10" style="4" customWidth="1"/>
    <col min="6157" max="6401" width="9" style="4"/>
    <col min="6402" max="6402" width="10.375" style="4" customWidth="1"/>
    <col min="6403" max="6403" width="9.625" style="4" customWidth="1"/>
    <col min="6404" max="6411" width="9" style="4"/>
    <col min="6412" max="6412" width="10" style="4" customWidth="1"/>
    <col min="6413" max="6657" width="9" style="4"/>
    <col min="6658" max="6658" width="10.375" style="4" customWidth="1"/>
    <col min="6659" max="6659" width="9.625" style="4" customWidth="1"/>
    <col min="6660" max="6667" width="9" style="4"/>
    <col min="6668" max="6668" width="10" style="4" customWidth="1"/>
    <col min="6669" max="6913" width="9" style="4"/>
    <col min="6914" max="6914" width="10.375" style="4" customWidth="1"/>
    <col min="6915" max="6915" width="9.625" style="4" customWidth="1"/>
    <col min="6916" max="6923" width="9" style="4"/>
    <col min="6924" max="6924" width="10" style="4" customWidth="1"/>
    <col min="6925" max="7169" width="9" style="4"/>
    <col min="7170" max="7170" width="10.375" style="4" customWidth="1"/>
    <col min="7171" max="7171" width="9.625" style="4" customWidth="1"/>
    <col min="7172" max="7179" width="9" style="4"/>
    <col min="7180" max="7180" width="10" style="4" customWidth="1"/>
    <col min="7181" max="7425" width="9" style="4"/>
    <col min="7426" max="7426" width="10.375" style="4" customWidth="1"/>
    <col min="7427" max="7427" width="9.625" style="4" customWidth="1"/>
    <col min="7428" max="7435" width="9" style="4"/>
    <col min="7436" max="7436" width="10" style="4" customWidth="1"/>
    <col min="7437" max="7681" width="9" style="4"/>
    <col min="7682" max="7682" width="10.375" style="4" customWidth="1"/>
    <col min="7683" max="7683" width="9.625" style="4" customWidth="1"/>
    <col min="7684" max="7691" width="9" style="4"/>
    <col min="7692" max="7692" width="10" style="4" customWidth="1"/>
    <col min="7693" max="7937" width="9" style="4"/>
    <col min="7938" max="7938" width="10.375" style="4" customWidth="1"/>
    <col min="7939" max="7939" width="9.625" style="4" customWidth="1"/>
    <col min="7940" max="7947" width="9" style="4"/>
    <col min="7948" max="7948" width="10" style="4" customWidth="1"/>
    <col min="7949" max="8193" width="9" style="4"/>
    <col min="8194" max="8194" width="10.375" style="4" customWidth="1"/>
    <col min="8195" max="8195" width="9.625" style="4" customWidth="1"/>
    <col min="8196" max="8203" width="9" style="4"/>
    <col min="8204" max="8204" width="10" style="4" customWidth="1"/>
    <col min="8205" max="8449" width="9" style="4"/>
    <col min="8450" max="8450" width="10.375" style="4" customWidth="1"/>
    <col min="8451" max="8451" width="9.625" style="4" customWidth="1"/>
    <col min="8452" max="8459" width="9" style="4"/>
    <col min="8460" max="8460" width="10" style="4" customWidth="1"/>
    <col min="8461" max="8705" width="9" style="4"/>
    <col min="8706" max="8706" width="10.375" style="4" customWidth="1"/>
    <col min="8707" max="8707" width="9.625" style="4" customWidth="1"/>
    <col min="8708" max="8715" width="9" style="4"/>
    <col min="8716" max="8716" width="10" style="4" customWidth="1"/>
    <col min="8717" max="8961" width="9" style="4"/>
    <col min="8962" max="8962" width="10.375" style="4" customWidth="1"/>
    <col min="8963" max="8963" width="9.625" style="4" customWidth="1"/>
    <col min="8964" max="8971" width="9" style="4"/>
    <col min="8972" max="8972" width="10" style="4" customWidth="1"/>
    <col min="8973" max="9217" width="9" style="4"/>
    <col min="9218" max="9218" width="10.375" style="4" customWidth="1"/>
    <col min="9219" max="9219" width="9.625" style="4" customWidth="1"/>
    <col min="9220" max="9227" width="9" style="4"/>
    <col min="9228" max="9228" width="10" style="4" customWidth="1"/>
    <col min="9229" max="9473" width="9" style="4"/>
    <col min="9474" max="9474" width="10.375" style="4" customWidth="1"/>
    <col min="9475" max="9475" width="9.625" style="4" customWidth="1"/>
    <col min="9476" max="9483" width="9" style="4"/>
    <col min="9484" max="9484" width="10" style="4" customWidth="1"/>
    <col min="9485" max="9729" width="9" style="4"/>
    <col min="9730" max="9730" width="10.375" style="4" customWidth="1"/>
    <col min="9731" max="9731" width="9.625" style="4" customWidth="1"/>
    <col min="9732" max="9739" width="9" style="4"/>
    <col min="9740" max="9740" width="10" style="4" customWidth="1"/>
    <col min="9741" max="9985" width="9" style="4"/>
    <col min="9986" max="9986" width="10.375" style="4" customWidth="1"/>
    <col min="9987" max="9987" width="9.625" style="4" customWidth="1"/>
    <col min="9988" max="9995" width="9" style="4"/>
    <col min="9996" max="9996" width="10" style="4" customWidth="1"/>
    <col min="9997" max="10241" width="9" style="4"/>
    <col min="10242" max="10242" width="10.375" style="4" customWidth="1"/>
    <col min="10243" max="10243" width="9.625" style="4" customWidth="1"/>
    <col min="10244" max="10251" width="9" style="4"/>
    <col min="10252" max="10252" width="10" style="4" customWidth="1"/>
    <col min="10253" max="10497" width="9" style="4"/>
    <col min="10498" max="10498" width="10.375" style="4" customWidth="1"/>
    <col min="10499" max="10499" width="9.625" style="4" customWidth="1"/>
    <col min="10500" max="10507" width="9" style="4"/>
    <col min="10508" max="10508" width="10" style="4" customWidth="1"/>
    <col min="10509" max="10753" width="9" style="4"/>
    <col min="10754" max="10754" width="10.375" style="4" customWidth="1"/>
    <col min="10755" max="10755" width="9.625" style="4" customWidth="1"/>
    <col min="10756" max="10763" width="9" style="4"/>
    <col min="10764" max="10764" width="10" style="4" customWidth="1"/>
    <col min="10765" max="11009" width="9" style="4"/>
    <col min="11010" max="11010" width="10.375" style="4" customWidth="1"/>
    <col min="11011" max="11011" width="9.625" style="4" customWidth="1"/>
    <col min="11012" max="11019" width="9" style="4"/>
    <col min="11020" max="11020" width="10" style="4" customWidth="1"/>
    <col min="11021" max="11265" width="9" style="4"/>
    <col min="11266" max="11266" width="10.375" style="4" customWidth="1"/>
    <col min="11267" max="11267" width="9.625" style="4" customWidth="1"/>
    <col min="11268" max="11275" width="9" style="4"/>
    <col min="11276" max="11276" width="10" style="4" customWidth="1"/>
    <col min="11277" max="11521" width="9" style="4"/>
    <col min="11522" max="11522" width="10.375" style="4" customWidth="1"/>
    <col min="11523" max="11523" width="9.625" style="4" customWidth="1"/>
    <col min="11524" max="11531" width="9" style="4"/>
    <col min="11532" max="11532" width="10" style="4" customWidth="1"/>
    <col min="11533" max="11777" width="9" style="4"/>
    <col min="11778" max="11778" width="10.375" style="4" customWidth="1"/>
    <col min="11779" max="11779" width="9.625" style="4" customWidth="1"/>
    <col min="11780" max="11787" width="9" style="4"/>
    <col min="11788" max="11788" width="10" style="4" customWidth="1"/>
    <col min="11789" max="12033" width="9" style="4"/>
    <col min="12034" max="12034" width="10.375" style="4" customWidth="1"/>
    <col min="12035" max="12035" width="9.625" style="4" customWidth="1"/>
    <col min="12036" max="12043" width="9" style="4"/>
    <col min="12044" max="12044" width="10" style="4" customWidth="1"/>
    <col min="12045" max="12289" width="9" style="4"/>
    <col min="12290" max="12290" width="10.375" style="4" customWidth="1"/>
    <col min="12291" max="12291" width="9.625" style="4" customWidth="1"/>
    <col min="12292" max="12299" width="9" style="4"/>
    <col min="12300" max="12300" width="10" style="4" customWidth="1"/>
    <col min="12301" max="12545" width="9" style="4"/>
    <col min="12546" max="12546" width="10.375" style="4" customWidth="1"/>
    <col min="12547" max="12547" width="9.625" style="4" customWidth="1"/>
    <col min="12548" max="12555" width="9" style="4"/>
    <col min="12556" max="12556" width="10" style="4" customWidth="1"/>
    <col min="12557" max="12801" width="9" style="4"/>
    <col min="12802" max="12802" width="10.375" style="4" customWidth="1"/>
    <col min="12803" max="12803" width="9.625" style="4" customWidth="1"/>
    <col min="12804" max="12811" width="9" style="4"/>
    <col min="12812" max="12812" width="10" style="4" customWidth="1"/>
    <col min="12813" max="13057" width="9" style="4"/>
    <col min="13058" max="13058" width="10.375" style="4" customWidth="1"/>
    <col min="13059" max="13059" width="9.625" style="4" customWidth="1"/>
    <col min="13060" max="13067" width="9" style="4"/>
    <col min="13068" max="13068" width="10" style="4" customWidth="1"/>
    <col min="13069" max="13313" width="9" style="4"/>
    <col min="13314" max="13314" width="10.375" style="4" customWidth="1"/>
    <col min="13315" max="13315" width="9.625" style="4" customWidth="1"/>
    <col min="13316" max="13323" width="9" style="4"/>
    <col min="13324" max="13324" width="10" style="4" customWidth="1"/>
    <col min="13325" max="13569" width="9" style="4"/>
    <col min="13570" max="13570" width="10.375" style="4" customWidth="1"/>
    <col min="13571" max="13571" width="9.625" style="4" customWidth="1"/>
    <col min="13572" max="13579" width="9" style="4"/>
    <col min="13580" max="13580" width="10" style="4" customWidth="1"/>
    <col min="13581" max="13825" width="9" style="4"/>
    <col min="13826" max="13826" width="10.375" style="4" customWidth="1"/>
    <col min="13827" max="13827" width="9.625" style="4" customWidth="1"/>
    <col min="13828" max="13835" width="9" style="4"/>
    <col min="13836" max="13836" width="10" style="4" customWidth="1"/>
    <col min="13837" max="14081" width="9" style="4"/>
    <col min="14082" max="14082" width="10.375" style="4" customWidth="1"/>
    <col min="14083" max="14083" width="9.625" style="4" customWidth="1"/>
    <col min="14084" max="14091" width="9" style="4"/>
    <col min="14092" max="14092" width="10" style="4" customWidth="1"/>
    <col min="14093" max="14337" width="9" style="4"/>
    <col min="14338" max="14338" width="10.375" style="4" customWidth="1"/>
    <col min="14339" max="14339" width="9.625" style="4" customWidth="1"/>
    <col min="14340" max="14347" width="9" style="4"/>
    <col min="14348" max="14348" width="10" style="4" customWidth="1"/>
    <col min="14349" max="14593" width="9" style="4"/>
    <col min="14594" max="14594" width="10.375" style="4" customWidth="1"/>
    <col min="14595" max="14595" width="9.625" style="4" customWidth="1"/>
    <col min="14596" max="14603" width="9" style="4"/>
    <col min="14604" max="14604" width="10" style="4" customWidth="1"/>
    <col min="14605" max="14849" width="9" style="4"/>
    <col min="14850" max="14850" width="10.375" style="4" customWidth="1"/>
    <col min="14851" max="14851" width="9.625" style="4" customWidth="1"/>
    <col min="14852" max="14859" width="9" style="4"/>
    <col min="14860" max="14860" width="10" style="4" customWidth="1"/>
    <col min="14861" max="15105" width="9" style="4"/>
    <col min="15106" max="15106" width="10.375" style="4" customWidth="1"/>
    <col min="15107" max="15107" width="9.625" style="4" customWidth="1"/>
    <col min="15108" max="15115" width="9" style="4"/>
    <col min="15116" max="15116" width="10" style="4" customWidth="1"/>
    <col min="15117" max="15361" width="9" style="4"/>
    <col min="15362" max="15362" width="10.375" style="4" customWidth="1"/>
    <col min="15363" max="15363" width="9.625" style="4" customWidth="1"/>
    <col min="15364" max="15371" width="9" style="4"/>
    <col min="15372" max="15372" width="10" style="4" customWidth="1"/>
    <col min="15373" max="15617" width="9" style="4"/>
    <col min="15618" max="15618" width="10.375" style="4" customWidth="1"/>
    <col min="15619" max="15619" width="9.625" style="4" customWidth="1"/>
    <col min="15620" max="15627" width="9" style="4"/>
    <col min="15628" max="15628" width="10" style="4" customWidth="1"/>
    <col min="15629" max="15873" width="9" style="4"/>
    <col min="15874" max="15874" width="10.375" style="4" customWidth="1"/>
    <col min="15875" max="15875" width="9.625" style="4" customWidth="1"/>
    <col min="15876" max="15883" width="9" style="4"/>
    <col min="15884" max="15884" width="10" style="4" customWidth="1"/>
    <col min="15885" max="16129" width="9" style="4"/>
    <col min="16130" max="16130" width="10.375" style="4" customWidth="1"/>
    <col min="16131" max="16131" width="9.625" style="4" customWidth="1"/>
    <col min="16132" max="16139" width="9" style="4"/>
    <col min="16140" max="16140" width="10" style="4" customWidth="1"/>
    <col min="16141" max="16384" width="9" style="4"/>
  </cols>
  <sheetData>
    <row r="1" spans="1:14" ht="14.25">
      <c r="A1" s="1" t="s">
        <v>0</v>
      </c>
      <c r="B1" s="2"/>
      <c r="C1" s="2"/>
      <c r="D1" s="3"/>
      <c r="E1" s="2"/>
      <c r="F1" s="2"/>
    </row>
    <row r="2" spans="1:14" ht="14.25">
      <c r="A2" s="3"/>
      <c r="D2" s="3"/>
    </row>
    <row r="3" spans="1:14" ht="14.25">
      <c r="A3" s="5"/>
      <c r="B3" s="5"/>
      <c r="C3" s="5"/>
      <c r="D3" s="3"/>
    </row>
    <row r="4" spans="1:14" ht="14.25">
      <c r="A4" s="5"/>
      <c r="B4" s="5"/>
      <c r="C4" s="5"/>
      <c r="D4" s="3"/>
    </row>
    <row r="5" spans="1:14" ht="14.25">
      <c r="A5" s="5"/>
      <c r="B5" s="5"/>
      <c r="C5" s="5"/>
      <c r="D5" s="3"/>
    </row>
    <row r="6" spans="1:14" ht="15.75">
      <c r="A6" s="6"/>
      <c r="B6" s="6"/>
      <c r="C6" s="6"/>
    </row>
    <row r="7" spans="1:14" ht="15.75">
      <c r="A7" s="6"/>
      <c r="B7" s="6"/>
      <c r="C7" s="6"/>
    </row>
    <row r="8" spans="1:14" ht="15.75">
      <c r="A8" s="6"/>
      <c r="B8" s="6"/>
      <c r="C8" s="6"/>
    </row>
    <row r="9" spans="1:14" ht="74.25" customHeight="1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7"/>
      <c r="K9" s="7"/>
      <c r="L9" s="7"/>
      <c r="M9" s="7"/>
      <c r="N9" s="7"/>
    </row>
    <row r="17" spans="1:13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.75">
      <c r="A19" s="8"/>
      <c r="B19" s="8"/>
      <c r="C19" s="8"/>
      <c r="D19" s="8"/>
      <c r="E19" s="9"/>
      <c r="F19" s="8"/>
      <c r="G19" s="10"/>
      <c r="H19" s="10"/>
      <c r="I19" s="10"/>
      <c r="J19" s="8"/>
      <c r="K19" s="8"/>
      <c r="L19" s="8"/>
      <c r="M19" s="8"/>
    </row>
    <row r="20" spans="1:13" ht="18.75">
      <c r="A20" s="8"/>
      <c r="B20" s="8"/>
      <c r="C20" s="8"/>
      <c r="D20" s="8"/>
      <c r="E20" s="9"/>
      <c r="F20" s="8"/>
      <c r="G20" s="10"/>
      <c r="H20" s="10"/>
      <c r="I20" s="10"/>
      <c r="J20" s="8"/>
      <c r="K20" s="8"/>
      <c r="L20" s="8"/>
      <c r="M20" s="8"/>
    </row>
    <row r="21" spans="1:13" ht="18.75">
      <c r="A21" s="9" t="s">
        <v>1</v>
      </c>
      <c r="B21" s="9"/>
      <c r="C21" s="8"/>
      <c r="D21" s="8"/>
      <c r="F21" s="8"/>
      <c r="G21" s="8"/>
      <c r="H21" s="11"/>
      <c r="I21" s="11" t="s">
        <v>3</v>
      </c>
      <c r="J21" s="11"/>
      <c r="K21" s="8"/>
      <c r="L21" s="8"/>
      <c r="M21" s="11"/>
    </row>
    <row r="22" spans="1:13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>
      <c r="A26" s="8"/>
      <c r="C26" s="8"/>
      <c r="E26" s="8"/>
      <c r="F26" s="8"/>
      <c r="G26" s="8"/>
      <c r="H26" s="8"/>
      <c r="I26" s="8"/>
      <c r="J26" s="8"/>
      <c r="K26" s="8"/>
      <c r="L26" s="11"/>
      <c r="M26" s="8"/>
    </row>
  </sheetData>
  <mergeCells count="1">
    <mergeCell ref="A9:I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G25" sqref="G25"/>
    </sheetView>
  </sheetViews>
  <sheetFormatPr defaultRowHeight="13.5"/>
  <cols>
    <col min="1" max="1" width="11.375" style="12" bestFit="1" customWidth="1"/>
    <col min="2" max="2" width="39.25" style="12" customWidth="1"/>
    <col min="3" max="3" width="12.5" style="12" customWidth="1"/>
    <col min="4" max="4" width="12.375" style="12" customWidth="1"/>
    <col min="5" max="5" width="11.375" style="12" customWidth="1"/>
    <col min="6" max="232" width="9" style="12"/>
    <col min="233" max="233" width="11.375" style="12" bestFit="1" customWidth="1"/>
    <col min="234" max="234" width="31.75" style="12" customWidth="1"/>
    <col min="235" max="235" width="12.5" style="12" customWidth="1"/>
    <col min="236" max="236" width="12.375" style="12" customWidth="1"/>
    <col min="237" max="237" width="11.375" style="12" customWidth="1"/>
    <col min="238" max="238" width="9.5" style="12" bestFit="1" customWidth="1"/>
    <col min="239" max="239" width="9" style="12"/>
    <col min="240" max="240" width="11.25" style="12" customWidth="1"/>
    <col min="241" max="241" width="12" style="12" customWidth="1"/>
    <col min="242" max="243" width="11" style="12" customWidth="1"/>
    <col min="244" max="244" width="9" style="12"/>
    <col min="245" max="245" width="11" style="12" customWidth="1"/>
    <col min="246" max="246" width="9" style="12"/>
    <col min="247" max="247" width="10.375" style="12" customWidth="1"/>
    <col min="248" max="249" width="9" style="12"/>
    <col min="250" max="250" width="9.5" style="12" bestFit="1" customWidth="1"/>
    <col min="251" max="488" width="9" style="12"/>
    <col min="489" max="489" width="11.375" style="12" bestFit="1" customWidth="1"/>
    <col min="490" max="490" width="31.75" style="12" customWidth="1"/>
    <col min="491" max="491" width="12.5" style="12" customWidth="1"/>
    <col min="492" max="492" width="12.375" style="12" customWidth="1"/>
    <col min="493" max="493" width="11.375" style="12" customWidth="1"/>
    <col min="494" max="494" width="9.5" style="12" bestFit="1" customWidth="1"/>
    <col min="495" max="495" width="9" style="12"/>
    <col min="496" max="496" width="11.25" style="12" customWidth="1"/>
    <col min="497" max="497" width="12" style="12" customWidth="1"/>
    <col min="498" max="499" width="11" style="12" customWidth="1"/>
    <col min="500" max="500" width="9" style="12"/>
    <col min="501" max="501" width="11" style="12" customWidth="1"/>
    <col min="502" max="502" width="9" style="12"/>
    <col min="503" max="503" width="10.375" style="12" customWidth="1"/>
    <col min="504" max="505" width="9" style="12"/>
    <col min="506" max="506" width="9.5" style="12" bestFit="1" customWidth="1"/>
    <col min="507" max="744" width="9" style="12"/>
    <col min="745" max="745" width="11.375" style="12" bestFit="1" customWidth="1"/>
    <col min="746" max="746" width="31.75" style="12" customWidth="1"/>
    <col min="747" max="747" width="12.5" style="12" customWidth="1"/>
    <col min="748" max="748" width="12.375" style="12" customWidth="1"/>
    <col min="749" max="749" width="11.375" style="12" customWidth="1"/>
    <col min="750" max="750" width="9.5" style="12" bestFit="1" customWidth="1"/>
    <col min="751" max="751" width="9" style="12"/>
    <col min="752" max="752" width="11.25" style="12" customWidth="1"/>
    <col min="753" max="753" width="12" style="12" customWidth="1"/>
    <col min="754" max="755" width="11" style="12" customWidth="1"/>
    <col min="756" max="756" width="9" style="12"/>
    <col min="757" max="757" width="11" style="12" customWidth="1"/>
    <col min="758" max="758" width="9" style="12"/>
    <col min="759" max="759" width="10.375" style="12" customWidth="1"/>
    <col min="760" max="761" width="9" style="12"/>
    <col min="762" max="762" width="9.5" style="12" bestFit="1" customWidth="1"/>
    <col min="763" max="1000" width="9" style="12"/>
    <col min="1001" max="1001" width="11.375" style="12" bestFit="1" customWidth="1"/>
    <col min="1002" max="1002" width="31.75" style="12" customWidth="1"/>
    <col min="1003" max="1003" width="12.5" style="12" customWidth="1"/>
    <col min="1004" max="1004" width="12.375" style="12" customWidth="1"/>
    <col min="1005" max="1005" width="11.375" style="12" customWidth="1"/>
    <col min="1006" max="1006" width="9.5" style="12" bestFit="1" customWidth="1"/>
    <col min="1007" max="1007" width="9" style="12"/>
    <col min="1008" max="1008" width="11.25" style="12" customWidth="1"/>
    <col min="1009" max="1009" width="12" style="12" customWidth="1"/>
    <col min="1010" max="1011" width="11" style="12" customWidth="1"/>
    <col min="1012" max="1012" width="9" style="12"/>
    <col min="1013" max="1013" width="11" style="12" customWidth="1"/>
    <col min="1014" max="1014" width="9" style="12"/>
    <col min="1015" max="1015" width="10.375" style="12" customWidth="1"/>
    <col min="1016" max="1017" width="9" style="12"/>
    <col min="1018" max="1018" width="9.5" style="12" bestFit="1" customWidth="1"/>
    <col min="1019" max="1256" width="9" style="12"/>
    <col min="1257" max="1257" width="11.375" style="12" bestFit="1" customWidth="1"/>
    <col min="1258" max="1258" width="31.75" style="12" customWidth="1"/>
    <col min="1259" max="1259" width="12.5" style="12" customWidth="1"/>
    <col min="1260" max="1260" width="12.375" style="12" customWidth="1"/>
    <col min="1261" max="1261" width="11.375" style="12" customWidth="1"/>
    <col min="1262" max="1262" width="9.5" style="12" bestFit="1" customWidth="1"/>
    <col min="1263" max="1263" width="9" style="12"/>
    <col min="1264" max="1264" width="11.25" style="12" customWidth="1"/>
    <col min="1265" max="1265" width="12" style="12" customWidth="1"/>
    <col min="1266" max="1267" width="11" style="12" customWidth="1"/>
    <col min="1268" max="1268" width="9" style="12"/>
    <col min="1269" max="1269" width="11" style="12" customWidth="1"/>
    <col min="1270" max="1270" width="9" style="12"/>
    <col min="1271" max="1271" width="10.375" style="12" customWidth="1"/>
    <col min="1272" max="1273" width="9" style="12"/>
    <col min="1274" max="1274" width="9.5" style="12" bestFit="1" customWidth="1"/>
    <col min="1275" max="1512" width="9" style="12"/>
    <col min="1513" max="1513" width="11.375" style="12" bestFit="1" customWidth="1"/>
    <col min="1514" max="1514" width="31.75" style="12" customWidth="1"/>
    <col min="1515" max="1515" width="12.5" style="12" customWidth="1"/>
    <col min="1516" max="1516" width="12.375" style="12" customWidth="1"/>
    <col min="1517" max="1517" width="11.375" style="12" customWidth="1"/>
    <col min="1518" max="1518" width="9.5" style="12" bestFit="1" customWidth="1"/>
    <col min="1519" max="1519" width="9" style="12"/>
    <col min="1520" max="1520" width="11.25" style="12" customWidth="1"/>
    <col min="1521" max="1521" width="12" style="12" customWidth="1"/>
    <col min="1522" max="1523" width="11" style="12" customWidth="1"/>
    <col min="1524" max="1524" width="9" style="12"/>
    <col min="1525" max="1525" width="11" style="12" customWidth="1"/>
    <col min="1526" max="1526" width="9" style="12"/>
    <col min="1527" max="1527" width="10.375" style="12" customWidth="1"/>
    <col min="1528" max="1529" width="9" style="12"/>
    <col min="1530" max="1530" width="9.5" style="12" bestFit="1" customWidth="1"/>
    <col min="1531" max="1768" width="9" style="12"/>
    <col min="1769" max="1769" width="11.375" style="12" bestFit="1" customWidth="1"/>
    <col min="1770" max="1770" width="31.75" style="12" customWidth="1"/>
    <col min="1771" max="1771" width="12.5" style="12" customWidth="1"/>
    <col min="1772" max="1772" width="12.375" style="12" customWidth="1"/>
    <col min="1773" max="1773" width="11.375" style="12" customWidth="1"/>
    <col min="1774" max="1774" width="9.5" style="12" bestFit="1" customWidth="1"/>
    <col min="1775" max="1775" width="9" style="12"/>
    <col min="1776" max="1776" width="11.25" style="12" customWidth="1"/>
    <col min="1777" max="1777" width="12" style="12" customWidth="1"/>
    <col min="1778" max="1779" width="11" style="12" customWidth="1"/>
    <col min="1780" max="1780" width="9" style="12"/>
    <col min="1781" max="1781" width="11" style="12" customWidth="1"/>
    <col min="1782" max="1782" width="9" style="12"/>
    <col min="1783" max="1783" width="10.375" style="12" customWidth="1"/>
    <col min="1784" max="1785" width="9" style="12"/>
    <col min="1786" max="1786" width="9.5" style="12" bestFit="1" customWidth="1"/>
    <col min="1787" max="2024" width="9" style="12"/>
    <col min="2025" max="2025" width="11.375" style="12" bestFit="1" customWidth="1"/>
    <col min="2026" max="2026" width="31.75" style="12" customWidth="1"/>
    <col min="2027" max="2027" width="12.5" style="12" customWidth="1"/>
    <col min="2028" max="2028" width="12.375" style="12" customWidth="1"/>
    <col min="2029" max="2029" width="11.375" style="12" customWidth="1"/>
    <col min="2030" max="2030" width="9.5" style="12" bestFit="1" customWidth="1"/>
    <col min="2031" max="2031" width="9" style="12"/>
    <col min="2032" max="2032" width="11.25" style="12" customWidth="1"/>
    <col min="2033" max="2033" width="12" style="12" customWidth="1"/>
    <col min="2034" max="2035" width="11" style="12" customWidth="1"/>
    <col min="2036" max="2036" width="9" style="12"/>
    <col min="2037" max="2037" width="11" style="12" customWidth="1"/>
    <col min="2038" max="2038" width="9" style="12"/>
    <col min="2039" max="2039" width="10.375" style="12" customWidth="1"/>
    <col min="2040" max="2041" width="9" style="12"/>
    <col min="2042" max="2042" width="9.5" style="12" bestFit="1" customWidth="1"/>
    <col min="2043" max="2280" width="9" style="12"/>
    <col min="2281" max="2281" width="11.375" style="12" bestFit="1" customWidth="1"/>
    <col min="2282" max="2282" width="31.75" style="12" customWidth="1"/>
    <col min="2283" max="2283" width="12.5" style="12" customWidth="1"/>
    <col min="2284" max="2284" width="12.375" style="12" customWidth="1"/>
    <col min="2285" max="2285" width="11.375" style="12" customWidth="1"/>
    <col min="2286" max="2286" width="9.5" style="12" bestFit="1" customWidth="1"/>
    <col min="2287" max="2287" width="9" style="12"/>
    <col min="2288" max="2288" width="11.25" style="12" customWidth="1"/>
    <col min="2289" max="2289" width="12" style="12" customWidth="1"/>
    <col min="2290" max="2291" width="11" style="12" customWidth="1"/>
    <col min="2292" max="2292" width="9" style="12"/>
    <col min="2293" max="2293" width="11" style="12" customWidth="1"/>
    <col min="2294" max="2294" width="9" style="12"/>
    <col min="2295" max="2295" width="10.375" style="12" customWidth="1"/>
    <col min="2296" max="2297" width="9" style="12"/>
    <col min="2298" max="2298" width="9.5" style="12" bestFit="1" customWidth="1"/>
    <col min="2299" max="2536" width="9" style="12"/>
    <col min="2537" max="2537" width="11.375" style="12" bestFit="1" customWidth="1"/>
    <col min="2538" max="2538" width="31.75" style="12" customWidth="1"/>
    <col min="2539" max="2539" width="12.5" style="12" customWidth="1"/>
    <col min="2540" max="2540" width="12.375" style="12" customWidth="1"/>
    <col min="2541" max="2541" width="11.375" style="12" customWidth="1"/>
    <col min="2542" max="2542" width="9.5" style="12" bestFit="1" customWidth="1"/>
    <col min="2543" max="2543" width="9" style="12"/>
    <col min="2544" max="2544" width="11.25" style="12" customWidth="1"/>
    <col min="2545" max="2545" width="12" style="12" customWidth="1"/>
    <col min="2546" max="2547" width="11" style="12" customWidth="1"/>
    <col min="2548" max="2548" width="9" style="12"/>
    <col min="2549" max="2549" width="11" style="12" customWidth="1"/>
    <col min="2550" max="2550" width="9" style="12"/>
    <col min="2551" max="2551" width="10.375" style="12" customWidth="1"/>
    <col min="2552" max="2553" width="9" style="12"/>
    <col min="2554" max="2554" width="9.5" style="12" bestFit="1" customWidth="1"/>
    <col min="2555" max="2792" width="9" style="12"/>
    <col min="2793" max="2793" width="11.375" style="12" bestFit="1" customWidth="1"/>
    <col min="2794" max="2794" width="31.75" style="12" customWidth="1"/>
    <col min="2795" max="2795" width="12.5" style="12" customWidth="1"/>
    <col min="2796" max="2796" width="12.375" style="12" customWidth="1"/>
    <col min="2797" max="2797" width="11.375" style="12" customWidth="1"/>
    <col min="2798" max="2798" width="9.5" style="12" bestFit="1" customWidth="1"/>
    <col min="2799" max="2799" width="9" style="12"/>
    <col min="2800" max="2800" width="11.25" style="12" customWidth="1"/>
    <col min="2801" max="2801" width="12" style="12" customWidth="1"/>
    <col min="2802" max="2803" width="11" style="12" customWidth="1"/>
    <col min="2804" max="2804" width="9" style="12"/>
    <col min="2805" max="2805" width="11" style="12" customWidth="1"/>
    <col min="2806" max="2806" width="9" style="12"/>
    <col min="2807" max="2807" width="10.375" style="12" customWidth="1"/>
    <col min="2808" max="2809" width="9" style="12"/>
    <col min="2810" max="2810" width="9.5" style="12" bestFit="1" customWidth="1"/>
    <col min="2811" max="3048" width="9" style="12"/>
    <col min="3049" max="3049" width="11.375" style="12" bestFit="1" customWidth="1"/>
    <col min="3050" max="3050" width="31.75" style="12" customWidth="1"/>
    <col min="3051" max="3051" width="12.5" style="12" customWidth="1"/>
    <col min="3052" max="3052" width="12.375" style="12" customWidth="1"/>
    <col min="3053" max="3053" width="11.375" style="12" customWidth="1"/>
    <col min="3054" max="3054" width="9.5" style="12" bestFit="1" customWidth="1"/>
    <col min="3055" max="3055" width="9" style="12"/>
    <col min="3056" max="3056" width="11.25" style="12" customWidth="1"/>
    <col min="3057" max="3057" width="12" style="12" customWidth="1"/>
    <col min="3058" max="3059" width="11" style="12" customWidth="1"/>
    <col min="3060" max="3060" width="9" style="12"/>
    <col min="3061" max="3061" width="11" style="12" customWidth="1"/>
    <col min="3062" max="3062" width="9" style="12"/>
    <col min="3063" max="3063" width="10.375" style="12" customWidth="1"/>
    <col min="3064" max="3065" width="9" style="12"/>
    <col min="3066" max="3066" width="9.5" style="12" bestFit="1" customWidth="1"/>
    <col min="3067" max="3304" width="9" style="12"/>
    <col min="3305" max="3305" width="11.375" style="12" bestFit="1" customWidth="1"/>
    <col min="3306" max="3306" width="31.75" style="12" customWidth="1"/>
    <col min="3307" max="3307" width="12.5" style="12" customWidth="1"/>
    <col min="3308" max="3308" width="12.375" style="12" customWidth="1"/>
    <col min="3309" max="3309" width="11.375" style="12" customWidth="1"/>
    <col min="3310" max="3310" width="9.5" style="12" bestFit="1" customWidth="1"/>
    <col min="3311" max="3311" width="9" style="12"/>
    <col min="3312" max="3312" width="11.25" style="12" customWidth="1"/>
    <col min="3313" max="3313" width="12" style="12" customWidth="1"/>
    <col min="3314" max="3315" width="11" style="12" customWidth="1"/>
    <col min="3316" max="3316" width="9" style="12"/>
    <col min="3317" max="3317" width="11" style="12" customWidth="1"/>
    <col min="3318" max="3318" width="9" style="12"/>
    <col min="3319" max="3319" width="10.375" style="12" customWidth="1"/>
    <col min="3320" max="3321" width="9" style="12"/>
    <col min="3322" max="3322" width="9.5" style="12" bestFit="1" customWidth="1"/>
    <col min="3323" max="3560" width="9" style="12"/>
    <col min="3561" max="3561" width="11.375" style="12" bestFit="1" customWidth="1"/>
    <col min="3562" max="3562" width="31.75" style="12" customWidth="1"/>
    <col min="3563" max="3563" width="12.5" style="12" customWidth="1"/>
    <col min="3564" max="3564" width="12.375" style="12" customWidth="1"/>
    <col min="3565" max="3565" width="11.375" style="12" customWidth="1"/>
    <col min="3566" max="3566" width="9.5" style="12" bestFit="1" customWidth="1"/>
    <col min="3567" max="3567" width="9" style="12"/>
    <col min="3568" max="3568" width="11.25" style="12" customWidth="1"/>
    <col min="3569" max="3569" width="12" style="12" customWidth="1"/>
    <col min="3570" max="3571" width="11" style="12" customWidth="1"/>
    <col min="3572" max="3572" width="9" style="12"/>
    <col min="3573" max="3573" width="11" style="12" customWidth="1"/>
    <col min="3574" max="3574" width="9" style="12"/>
    <col min="3575" max="3575" width="10.375" style="12" customWidth="1"/>
    <col min="3576" max="3577" width="9" style="12"/>
    <col min="3578" max="3578" width="9.5" style="12" bestFit="1" customWidth="1"/>
    <col min="3579" max="3816" width="9" style="12"/>
    <col min="3817" max="3817" width="11.375" style="12" bestFit="1" customWidth="1"/>
    <col min="3818" max="3818" width="31.75" style="12" customWidth="1"/>
    <col min="3819" max="3819" width="12.5" style="12" customWidth="1"/>
    <col min="3820" max="3820" width="12.375" style="12" customWidth="1"/>
    <col min="3821" max="3821" width="11.375" style="12" customWidth="1"/>
    <col min="3822" max="3822" width="9.5" style="12" bestFit="1" customWidth="1"/>
    <col min="3823" max="3823" width="9" style="12"/>
    <col min="3824" max="3824" width="11.25" style="12" customWidth="1"/>
    <col min="3825" max="3825" width="12" style="12" customWidth="1"/>
    <col min="3826" max="3827" width="11" style="12" customWidth="1"/>
    <col min="3828" max="3828" width="9" style="12"/>
    <col min="3829" max="3829" width="11" style="12" customWidth="1"/>
    <col min="3830" max="3830" width="9" style="12"/>
    <col min="3831" max="3831" width="10.375" style="12" customWidth="1"/>
    <col min="3832" max="3833" width="9" style="12"/>
    <col min="3834" max="3834" width="9.5" style="12" bestFit="1" customWidth="1"/>
    <col min="3835" max="4072" width="9" style="12"/>
    <col min="4073" max="4073" width="11.375" style="12" bestFit="1" customWidth="1"/>
    <col min="4074" max="4074" width="31.75" style="12" customWidth="1"/>
    <col min="4075" max="4075" width="12.5" style="12" customWidth="1"/>
    <col min="4076" max="4076" width="12.375" style="12" customWidth="1"/>
    <col min="4077" max="4077" width="11.375" style="12" customWidth="1"/>
    <col min="4078" max="4078" width="9.5" style="12" bestFit="1" customWidth="1"/>
    <col min="4079" max="4079" width="9" style="12"/>
    <col min="4080" max="4080" width="11.25" style="12" customWidth="1"/>
    <col min="4081" max="4081" width="12" style="12" customWidth="1"/>
    <col min="4082" max="4083" width="11" style="12" customWidth="1"/>
    <col min="4084" max="4084" width="9" style="12"/>
    <col min="4085" max="4085" width="11" style="12" customWidth="1"/>
    <col min="4086" max="4086" width="9" style="12"/>
    <col min="4087" max="4087" width="10.375" style="12" customWidth="1"/>
    <col min="4088" max="4089" width="9" style="12"/>
    <col min="4090" max="4090" width="9.5" style="12" bestFit="1" customWidth="1"/>
    <col min="4091" max="4328" width="9" style="12"/>
    <col min="4329" max="4329" width="11.375" style="12" bestFit="1" customWidth="1"/>
    <col min="4330" max="4330" width="31.75" style="12" customWidth="1"/>
    <col min="4331" max="4331" width="12.5" style="12" customWidth="1"/>
    <col min="4332" max="4332" width="12.375" style="12" customWidth="1"/>
    <col min="4333" max="4333" width="11.375" style="12" customWidth="1"/>
    <col min="4334" max="4334" width="9.5" style="12" bestFit="1" customWidth="1"/>
    <col min="4335" max="4335" width="9" style="12"/>
    <col min="4336" max="4336" width="11.25" style="12" customWidth="1"/>
    <col min="4337" max="4337" width="12" style="12" customWidth="1"/>
    <col min="4338" max="4339" width="11" style="12" customWidth="1"/>
    <col min="4340" max="4340" width="9" style="12"/>
    <col min="4341" max="4341" width="11" style="12" customWidth="1"/>
    <col min="4342" max="4342" width="9" style="12"/>
    <col min="4343" max="4343" width="10.375" style="12" customWidth="1"/>
    <col min="4344" max="4345" width="9" style="12"/>
    <col min="4346" max="4346" width="9.5" style="12" bestFit="1" customWidth="1"/>
    <col min="4347" max="4584" width="9" style="12"/>
    <col min="4585" max="4585" width="11.375" style="12" bestFit="1" customWidth="1"/>
    <col min="4586" max="4586" width="31.75" style="12" customWidth="1"/>
    <col min="4587" max="4587" width="12.5" style="12" customWidth="1"/>
    <col min="4588" max="4588" width="12.375" style="12" customWidth="1"/>
    <col min="4589" max="4589" width="11.375" style="12" customWidth="1"/>
    <col min="4590" max="4590" width="9.5" style="12" bestFit="1" customWidth="1"/>
    <col min="4591" max="4591" width="9" style="12"/>
    <col min="4592" max="4592" width="11.25" style="12" customWidth="1"/>
    <col min="4593" max="4593" width="12" style="12" customWidth="1"/>
    <col min="4594" max="4595" width="11" style="12" customWidth="1"/>
    <col min="4596" max="4596" width="9" style="12"/>
    <col min="4597" max="4597" width="11" style="12" customWidth="1"/>
    <col min="4598" max="4598" width="9" style="12"/>
    <col min="4599" max="4599" width="10.375" style="12" customWidth="1"/>
    <col min="4600" max="4601" width="9" style="12"/>
    <col min="4602" max="4602" width="9.5" style="12" bestFit="1" customWidth="1"/>
    <col min="4603" max="4840" width="9" style="12"/>
    <col min="4841" max="4841" width="11.375" style="12" bestFit="1" customWidth="1"/>
    <col min="4842" max="4842" width="31.75" style="12" customWidth="1"/>
    <col min="4843" max="4843" width="12.5" style="12" customWidth="1"/>
    <col min="4844" max="4844" width="12.375" style="12" customWidth="1"/>
    <col min="4845" max="4845" width="11.375" style="12" customWidth="1"/>
    <col min="4846" max="4846" width="9.5" style="12" bestFit="1" customWidth="1"/>
    <col min="4847" max="4847" width="9" style="12"/>
    <col min="4848" max="4848" width="11.25" style="12" customWidth="1"/>
    <col min="4849" max="4849" width="12" style="12" customWidth="1"/>
    <col min="4850" max="4851" width="11" style="12" customWidth="1"/>
    <col min="4852" max="4852" width="9" style="12"/>
    <col min="4853" max="4853" width="11" style="12" customWidth="1"/>
    <col min="4854" max="4854" width="9" style="12"/>
    <col min="4855" max="4855" width="10.375" style="12" customWidth="1"/>
    <col min="4856" max="4857" width="9" style="12"/>
    <col min="4858" max="4858" width="9.5" style="12" bestFit="1" customWidth="1"/>
    <col min="4859" max="5096" width="9" style="12"/>
    <col min="5097" max="5097" width="11.375" style="12" bestFit="1" customWidth="1"/>
    <col min="5098" max="5098" width="31.75" style="12" customWidth="1"/>
    <col min="5099" max="5099" width="12.5" style="12" customWidth="1"/>
    <col min="5100" max="5100" width="12.375" style="12" customWidth="1"/>
    <col min="5101" max="5101" width="11.375" style="12" customWidth="1"/>
    <col min="5102" max="5102" width="9.5" style="12" bestFit="1" customWidth="1"/>
    <col min="5103" max="5103" width="9" style="12"/>
    <col min="5104" max="5104" width="11.25" style="12" customWidth="1"/>
    <col min="5105" max="5105" width="12" style="12" customWidth="1"/>
    <col min="5106" max="5107" width="11" style="12" customWidth="1"/>
    <col min="5108" max="5108" width="9" style="12"/>
    <col min="5109" max="5109" width="11" style="12" customWidth="1"/>
    <col min="5110" max="5110" width="9" style="12"/>
    <col min="5111" max="5111" width="10.375" style="12" customWidth="1"/>
    <col min="5112" max="5113" width="9" style="12"/>
    <col min="5114" max="5114" width="9.5" style="12" bestFit="1" customWidth="1"/>
    <col min="5115" max="5352" width="9" style="12"/>
    <col min="5353" max="5353" width="11.375" style="12" bestFit="1" customWidth="1"/>
    <col min="5354" max="5354" width="31.75" style="12" customWidth="1"/>
    <col min="5355" max="5355" width="12.5" style="12" customWidth="1"/>
    <col min="5356" max="5356" width="12.375" style="12" customWidth="1"/>
    <col min="5357" max="5357" width="11.375" style="12" customWidth="1"/>
    <col min="5358" max="5358" width="9.5" style="12" bestFit="1" customWidth="1"/>
    <col min="5359" max="5359" width="9" style="12"/>
    <col min="5360" max="5360" width="11.25" style="12" customWidth="1"/>
    <col min="5361" max="5361" width="12" style="12" customWidth="1"/>
    <col min="5362" max="5363" width="11" style="12" customWidth="1"/>
    <col min="5364" max="5364" width="9" style="12"/>
    <col min="5365" max="5365" width="11" style="12" customWidth="1"/>
    <col min="5366" max="5366" width="9" style="12"/>
    <col min="5367" max="5367" width="10.375" style="12" customWidth="1"/>
    <col min="5368" max="5369" width="9" style="12"/>
    <col min="5370" max="5370" width="9.5" style="12" bestFit="1" customWidth="1"/>
    <col min="5371" max="5608" width="9" style="12"/>
    <col min="5609" max="5609" width="11.375" style="12" bestFit="1" customWidth="1"/>
    <col min="5610" max="5610" width="31.75" style="12" customWidth="1"/>
    <col min="5611" max="5611" width="12.5" style="12" customWidth="1"/>
    <col min="5612" max="5612" width="12.375" style="12" customWidth="1"/>
    <col min="5613" max="5613" width="11.375" style="12" customWidth="1"/>
    <col min="5614" max="5614" width="9.5" style="12" bestFit="1" customWidth="1"/>
    <col min="5615" max="5615" width="9" style="12"/>
    <col min="5616" max="5616" width="11.25" style="12" customWidth="1"/>
    <col min="5617" max="5617" width="12" style="12" customWidth="1"/>
    <col min="5618" max="5619" width="11" style="12" customWidth="1"/>
    <col min="5620" max="5620" width="9" style="12"/>
    <col min="5621" max="5621" width="11" style="12" customWidth="1"/>
    <col min="5622" max="5622" width="9" style="12"/>
    <col min="5623" max="5623" width="10.375" style="12" customWidth="1"/>
    <col min="5624" max="5625" width="9" style="12"/>
    <col min="5626" max="5626" width="9.5" style="12" bestFit="1" customWidth="1"/>
    <col min="5627" max="5864" width="9" style="12"/>
    <col min="5865" max="5865" width="11.375" style="12" bestFit="1" customWidth="1"/>
    <col min="5866" max="5866" width="31.75" style="12" customWidth="1"/>
    <col min="5867" max="5867" width="12.5" style="12" customWidth="1"/>
    <col min="5868" max="5868" width="12.375" style="12" customWidth="1"/>
    <col min="5869" max="5869" width="11.375" style="12" customWidth="1"/>
    <col min="5870" max="5870" width="9.5" style="12" bestFit="1" customWidth="1"/>
    <col min="5871" max="5871" width="9" style="12"/>
    <col min="5872" max="5872" width="11.25" style="12" customWidth="1"/>
    <col min="5873" max="5873" width="12" style="12" customWidth="1"/>
    <col min="5874" max="5875" width="11" style="12" customWidth="1"/>
    <col min="5876" max="5876" width="9" style="12"/>
    <col min="5877" max="5877" width="11" style="12" customWidth="1"/>
    <col min="5878" max="5878" width="9" style="12"/>
    <col min="5879" max="5879" width="10.375" style="12" customWidth="1"/>
    <col min="5880" max="5881" width="9" style="12"/>
    <col min="5882" max="5882" width="9.5" style="12" bestFit="1" customWidth="1"/>
    <col min="5883" max="6120" width="9" style="12"/>
    <col min="6121" max="6121" width="11.375" style="12" bestFit="1" customWidth="1"/>
    <col min="6122" max="6122" width="31.75" style="12" customWidth="1"/>
    <col min="6123" max="6123" width="12.5" style="12" customWidth="1"/>
    <col min="6124" max="6124" width="12.375" style="12" customWidth="1"/>
    <col min="6125" max="6125" width="11.375" style="12" customWidth="1"/>
    <col min="6126" max="6126" width="9.5" style="12" bestFit="1" customWidth="1"/>
    <col min="6127" max="6127" width="9" style="12"/>
    <col min="6128" max="6128" width="11.25" style="12" customWidth="1"/>
    <col min="6129" max="6129" width="12" style="12" customWidth="1"/>
    <col min="6130" max="6131" width="11" style="12" customWidth="1"/>
    <col min="6132" max="6132" width="9" style="12"/>
    <col min="6133" max="6133" width="11" style="12" customWidth="1"/>
    <col min="6134" max="6134" width="9" style="12"/>
    <col min="6135" max="6135" width="10.375" style="12" customWidth="1"/>
    <col min="6136" max="6137" width="9" style="12"/>
    <col min="6138" max="6138" width="9.5" style="12" bestFit="1" customWidth="1"/>
    <col min="6139" max="6376" width="9" style="12"/>
    <col min="6377" max="6377" width="11.375" style="12" bestFit="1" customWidth="1"/>
    <col min="6378" max="6378" width="31.75" style="12" customWidth="1"/>
    <col min="6379" max="6379" width="12.5" style="12" customWidth="1"/>
    <col min="6380" max="6380" width="12.375" style="12" customWidth="1"/>
    <col min="6381" max="6381" width="11.375" style="12" customWidth="1"/>
    <col min="6382" max="6382" width="9.5" style="12" bestFit="1" customWidth="1"/>
    <col min="6383" max="6383" width="9" style="12"/>
    <col min="6384" max="6384" width="11.25" style="12" customWidth="1"/>
    <col min="6385" max="6385" width="12" style="12" customWidth="1"/>
    <col min="6386" max="6387" width="11" style="12" customWidth="1"/>
    <col min="6388" max="6388" width="9" style="12"/>
    <col min="6389" max="6389" width="11" style="12" customWidth="1"/>
    <col min="6390" max="6390" width="9" style="12"/>
    <col min="6391" max="6391" width="10.375" style="12" customWidth="1"/>
    <col min="6392" max="6393" width="9" style="12"/>
    <col min="6394" max="6394" width="9.5" style="12" bestFit="1" customWidth="1"/>
    <col min="6395" max="6632" width="9" style="12"/>
    <col min="6633" max="6633" width="11.375" style="12" bestFit="1" customWidth="1"/>
    <col min="6634" max="6634" width="31.75" style="12" customWidth="1"/>
    <col min="6635" max="6635" width="12.5" style="12" customWidth="1"/>
    <col min="6636" max="6636" width="12.375" style="12" customWidth="1"/>
    <col min="6637" max="6637" width="11.375" style="12" customWidth="1"/>
    <col min="6638" max="6638" width="9.5" style="12" bestFit="1" customWidth="1"/>
    <col min="6639" max="6639" width="9" style="12"/>
    <col min="6640" max="6640" width="11.25" style="12" customWidth="1"/>
    <col min="6641" max="6641" width="12" style="12" customWidth="1"/>
    <col min="6642" max="6643" width="11" style="12" customWidth="1"/>
    <col min="6644" max="6644" width="9" style="12"/>
    <col min="6645" max="6645" width="11" style="12" customWidth="1"/>
    <col min="6646" max="6646" width="9" style="12"/>
    <col min="6647" max="6647" width="10.375" style="12" customWidth="1"/>
    <col min="6648" max="6649" width="9" style="12"/>
    <col min="6650" max="6650" width="9.5" style="12" bestFit="1" customWidth="1"/>
    <col min="6651" max="6888" width="9" style="12"/>
    <col min="6889" max="6889" width="11.375" style="12" bestFit="1" customWidth="1"/>
    <col min="6890" max="6890" width="31.75" style="12" customWidth="1"/>
    <col min="6891" max="6891" width="12.5" style="12" customWidth="1"/>
    <col min="6892" max="6892" width="12.375" style="12" customWidth="1"/>
    <col min="6893" max="6893" width="11.375" style="12" customWidth="1"/>
    <col min="6894" max="6894" width="9.5" style="12" bestFit="1" customWidth="1"/>
    <col min="6895" max="6895" width="9" style="12"/>
    <col min="6896" max="6896" width="11.25" style="12" customWidth="1"/>
    <col min="6897" max="6897" width="12" style="12" customWidth="1"/>
    <col min="6898" max="6899" width="11" style="12" customWidth="1"/>
    <col min="6900" max="6900" width="9" style="12"/>
    <col min="6901" max="6901" width="11" style="12" customWidth="1"/>
    <col min="6902" max="6902" width="9" style="12"/>
    <col min="6903" max="6903" width="10.375" style="12" customWidth="1"/>
    <col min="6904" max="6905" width="9" style="12"/>
    <col min="6906" max="6906" width="9.5" style="12" bestFit="1" customWidth="1"/>
    <col min="6907" max="7144" width="9" style="12"/>
    <col min="7145" max="7145" width="11.375" style="12" bestFit="1" customWidth="1"/>
    <col min="7146" max="7146" width="31.75" style="12" customWidth="1"/>
    <col min="7147" max="7147" width="12.5" style="12" customWidth="1"/>
    <col min="7148" max="7148" width="12.375" style="12" customWidth="1"/>
    <col min="7149" max="7149" width="11.375" style="12" customWidth="1"/>
    <col min="7150" max="7150" width="9.5" style="12" bestFit="1" customWidth="1"/>
    <col min="7151" max="7151" width="9" style="12"/>
    <col min="7152" max="7152" width="11.25" style="12" customWidth="1"/>
    <col min="7153" max="7153" width="12" style="12" customWidth="1"/>
    <col min="7154" max="7155" width="11" style="12" customWidth="1"/>
    <col min="7156" max="7156" width="9" style="12"/>
    <col min="7157" max="7157" width="11" style="12" customWidth="1"/>
    <col min="7158" max="7158" width="9" style="12"/>
    <col min="7159" max="7159" width="10.375" style="12" customWidth="1"/>
    <col min="7160" max="7161" width="9" style="12"/>
    <col min="7162" max="7162" width="9.5" style="12" bestFit="1" customWidth="1"/>
    <col min="7163" max="7400" width="9" style="12"/>
    <col min="7401" max="7401" width="11.375" style="12" bestFit="1" customWidth="1"/>
    <col min="7402" max="7402" width="31.75" style="12" customWidth="1"/>
    <col min="7403" max="7403" width="12.5" style="12" customWidth="1"/>
    <col min="7404" max="7404" width="12.375" style="12" customWidth="1"/>
    <col min="7405" max="7405" width="11.375" style="12" customWidth="1"/>
    <col min="7406" max="7406" width="9.5" style="12" bestFit="1" customWidth="1"/>
    <col min="7407" max="7407" width="9" style="12"/>
    <col min="7408" max="7408" width="11.25" style="12" customWidth="1"/>
    <col min="7409" max="7409" width="12" style="12" customWidth="1"/>
    <col min="7410" max="7411" width="11" style="12" customWidth="1"/>
    <col min="7412" max="7412" width="9" style="12"/>
    <col min="7413" max="7413" width="11" style="12" customWidth="1"/>
    <col min="7414" max="7414" width="9" style="12"/>
    <col min="7415" max="7415" width="10.375" style="12" customWidth="1"/>
    <col min="7416" max="7417" width="9" style="12"/>
    <col min="7418" max="7418" width="9.5" style="12" bestFit="1" customWidth="1"/>
    <col min="7419" max="7656" width="9" style="12"/>
    <col min="7657" max="7657" width="11.375" style="12" bestFit="1" customWidth="1"/>
    <col min="7658" max="7658" width="31.75" style="12" customWidth="1"/>
    <col min="7659" max="7659" width="12.5" style="12" customWidth="1"/>
    <col min="7660" max="7660" width="12.375" style="12" customWidth="1"/>
    <col min="7661" max="7661" width="11.375" style="12" customWidth="1"/>
    <col min="7662" max="7662" width="9.5" style="12" bestFit="1" customWidth="1"/>
    <col min="7663" max="7663" width="9" style="12"/>
    <col min="7664" max="7664" width="11.25" style="12" customWidth="1"/>
    <col min="7665" max="7665" width="12" style="12" customWidth="1"/>
    <col min="7666" max="7667" width="11" style="12" customWidth="1"/>
    <col min="7668" max="7668" width="9" style="12"/>
    <col min="7669" max="7669" width="11" style="12" customWidth="1"/>
    <col min="7670" max="7670" width="9" style="12"/>
    <col min="7671" max="7671" width="10.375" style="12" customWidth="1"/>
    <col min="7672" max="7673" width="9" style="12"/>
    <col min="7674" max="7674" width="9.5" style="12" bestFit="1" customWidth="1"/>
    <col min="7675" max="7912" width="9" style="12"/>
    <col min="7913" max="7913" width="11.375" style="12" bestFit="1" customWidth="1"/>
    <col min="7914" max="7914" width="31.75" style="12" customWidth="1"/>
    <col min="7915" max="7915" width="12.5" style="12" customWidth="1"/>
    <col min="7916" max="7916" width="12.375" style="12" customWidth="1"/>
    <col min="7917" max="7917" width="11.375" style="12" customWidth="1"/>
    <col min="7918" max="7918" width="9.5" style="12" bestFit="1" customWidth="1"/>
    <col min="7919" max="7919" width="9" style="12"/>
    <col min="7920" max="7920" width="11.25" style="12" customWidth="1"/>
    <col min="7921" max="7921" width="12" style="12" customWidth="1"/>
    <col min="7922" max="7923" width="11" style="12" customWidth="1"/>
    <col min="7924" max="7924" width="9" style="12"/>
    <col min="7925" max="7925" width="11" style="12" customWidth="1"/>
    <col min="7926" max="7926" width="9" style="12"/>
    <col min="7927" max="7927" width="10.375" style="12" customWidth="1"/>
    <col min="7928" max="7929" width="9" style="12"/>
    <col min="7930" max="7930" width="9.5" style="12" bestFit="1" customWidth="1"/>
    <col min="7931" max="8168" width="9" style="12"/>
    <col min="8169" max="8169" width="11.375" style="12" bestFit="1" customWidth="1"/>
    <col min="8170" max="8170" width="31.75" style="12" customWidth="1"/>
    <col min="8171" max="8171" width="12.5" style="12" customWidth="1"/>
    <col min="8172" max="8172" width="12.375" style="12" customWidth="1"/>
    <col min="8173" max="8173" width="11.375" style="12" customWidth="1"/>
    <col min="8174" max="8174" width="9.5" style="12" bestFit="1" customWidth="1"/>
    <col min="8175" max="8175" width="9" style="12"/>
    <col min="8176" max="8176" width="11.25" style="12" customWidth="1"/>
    <col min="8177" max="8177" width="12" style="12" customWidth="1"/>
    <col min="8178" max="8179" width="11" style="12" customWidth="1"/>
    <col min="8180" max="8180" width="9" style="12"/>
    <col min="8181" max="8181" width="11" style="12" customWidth="1"/>
    <col min="8182" max="8182" width="9" style="12"/>
    <col min="8183" max="8183" width="10.375" style="12" customWidth="1"/>
    <col min="8184" max="8185" width="9" style="12"/>
    <col min="8186" max="8186" width="9.5" style="12" bestFit="1" customWidth="1"/>
    <col min="8187" max="8424" width="9" style="12"/>
    <col min="8425" max="8425" width="11.375" style="12" bestFit="1" customWidth="1"/>
    <col min="8426" max="8426" width="31.75" style="12" customWidth="1"/>
    <col min="8427" max="8427" width="12.5" style="12" customWidth="1"/>
    <col min="8428" max="8428" width="12.375" style="12" customWidth="1"/>
    <col min="8429" max="8429" width="11.375" style="12" customWidth="1"/>
    <col min="8430" max="8430" width="9.5" style="12" bestFit="1" customWidth="1"/>
    <col min="8431" max="8431" width="9" style="12"/>
    <col min="8432" max="8432" width="11.25" style="12" customWidth="1"/>
    <col min="8433" max="8433" width="12" style="12" customWidth="1"/>
    <col min="8434" max="8435" width="11" style="12" customWidth="1"/>
    <col min="8436" max="8436" width="9" style="12"/>
    <col min="8437" max="8437" width="11" style="12" customWidth="1"/>
    <col min="8438" max="8438" width="9" style="12"/>
    <col min="8439" max="8439" width="10.375" style="12" customWidth="1"/>
    <col min="8440" max="8441" width="9" style="12"/>
    <col min="8442" max="8442" width="9.5" style="12" bestFit="1" customWidth="1"/>
    <col min="8443" max="8680" width="9" style="12"/>
    <col min="8681" max="8681" width="11.375" style="12" bestFit="1" customWidth="1"/>
    <col min="8682" max="8682" width="31.75" style="12" customWidth="1"/>
    <col min="8683" max="8683" width="12.5" style="12" customWidth="1"/>
    <col min="8684" max="8684" width="12.375" style="12" customWidth="1"/>
    <col min="8685" max="8685" width="11.375" style="12" customWidth="1"/>
    <col min="8686" max="8686" width="9.5" style="12" bestFit="1" customWidth="1"/>
    <col min="8687" max="8687" width="9" style="12"/>
    <col min="8688" max="8688" width="11.25" style="12" customWidth="1"/>
    <col min="8689" max="8689" width="12" style="12" customWidth="1"/>
    <col min="8690" max="8691" width="11" style="12" customWidth="1"/>
    <col min="8692" max="8692" width="9" style="12"/>
    <col min="8693" max="8693" width="11" style="12" customWidth="1"/>
    <col min="8694" max="8694" width="9" style="12"/>
    <col min="8695" max="8695" width="10.375" style="12" customWidth="1"/>
    <col min="8696" max="8697" width="9" style="12"/>
    <col min="8698" max="8698" width="9.5" style="12" bestFit="1" customWidth="1"/>
    <col min="8699" max="8936" width="9" style="12"/>
    <col min="8937" max="8937" width="11.375" style="12" bestFit="1" customWidth="1"/>
    <col min="8938" max="8938" width="31.75" style="12" customWidth="1"/>
    <col min="8939" max="8939" width="12.5" style="12" customWidth="1"/>
    <col min="8940" max="8940" width="12.375" style="12" customWidth="1"/>
    <col min="8941" max="8941" width="11.375" style="12" customWidth="1"/>
    <col min="8942" max="8942" width="9.5" style="12" bestFit="1" customWidth="1"/>
    <col min="8943" max="8943" width="9" style="12"/>
    <col min="8944" max="8944" width="11.25" style="12" customWidth="1"/>
    <col min="8945" max="8945" width="12" style="12" customWidth="1"/>
    <col min="8946" max="8947" width="11" style="12" customWidth="1"/>
    <col min="8948" max="8948" width="9" style="12"/>
    <col min="8949" max="8949" width="11" style="12" customWidth="1"/>
    <col min="8950" max="8950" width="9" style="12"/>
    <col min="8951" max="8951" width="10.375" style="12" customWidth="1"/>
    <col min="8952" max="8953" width="9" style="12"/>
    <col min="8954" max="8954" width="9.5" style="12" bestFit="1" customWidth="1"/>
    <col min="8955" max="9192" width="9" style="12"/>
    <col min="9193" max="9193" width="11.375" style="12" bestFit="1" customWidth="1"/>
    <col min="9194" max="9194" width="31.75" style="12" customWidth="1"/>
    <col min="9195" max="9195" width="12.5" style="12" customWidth="1"/>
    <col min="9196" max="9196" width="12.375" style="12" customWidth="1"/>
    <col min="9197" max="9197" width="11.375" style="12" customWidth="1"/>
    <col min="9198" max="9198" width="9.5" style="12" bestFit="1" customWidth="1"/>
    <col min="9199" max="9199" width="9" style="12"/>
    <col min="9200" max="9200" width="11.25" style="12" customWidth="1"/>
    <col min="9201" max="9201" width="12" style="12" customWidth="1"/>
    <col min="9202" max="9203" width="11" style="12" customWidth="1"/>
    <col min="9204" max="9204" width="9" style="12"/>
    <col min="9205" max="9205" width="11" style="12" customWidth="1"/>
    <col min="9206" max="9206" width="9" style="12"/>
    <col min="9207" max="9207" width="10.375" style="12" customWidth="1"/>
    <col min="9208" max="9209" width="9" style="12"/>
    <col min="9210" max="9210" width="9.5" style="12" bestFit="1" customWidth="1"/>
    <col min="9211" max="9448" width="9" style="12"/>
    <col min="9449" max="9449" width="11.375" style="12" bestFit="1" customWidth="1"/>
    <col min="9450" max="9450" width="31.75" style="12" customWidth="1"/>
    <col min="9451" max="9451" width="12.5" style="12" customWidth="1"/>
    <col min="9452" max="9452" width="12.375" style="12" customWidth="1"/>
    <col min="9453" max="9453" width="11.375" style="12" customWidth="1"/>
    <col min="9454" max="9454" width="9.5" style="12" bestFit="1" customWidth="1"/>
    <col min="9455" max="9455" width="9" style="12"/>
    <col min="9456" max="9456" width="11.25" style="12" customWidth="1"/>
    <col min="9457" max="9457" width="12" style="12" customWidth="1"/>
    <col min="9458" max="9459" width="11" style="12" customWidth="1"/>
    <col min="9460" max="9460" width="9" style="12"/>
    <col min="9461" max="9461" width="11" style="12" customWidth="1"/>
    <col min="9462" max="9462" width="9" style="12"/>
    <col min="9463" max="9463" width="10.375" style="12" customWidth="1"/>
    <col min="9464" max="9465" width="9" style="12"/>
    <col min="9466" max="9466" width="9.5" style="12" bestFit="1" customWidth="1"/>
    <col min="9467" max="9704" width="9" style="12"/>
    <col min="9705" max="9705" width="11.375" style="12" bestFit="1" customWidth="1"/>
    <col min="9706" max="9706" width="31.75" style="12" customWidth="1"/>
    <col min="9707" max="9707" width="12.5" style="12" customWidth="1"/>
    <col min="9708" max="9708" width="12.375" style="12" customWidth="1"/>
    <col min="9709" max="9709" width="11.375" style="12" customWidth="1"/>
    <col min="9710" max="9710" width="9.5" style="12" bestFit="1" customWidth="1"/>
    <col min="9711" max="9711" width="9" style="12"/>
    <col min="9712" max="9712" width="11.25" style="12" customWidth="1"/>
    <col min="9713" max="9713" width="12" style="12" customWidth="1"/>
    <col min="9714" max="9715" width="11" style="12" customWidth="1"/>
    <col min="9716" max="9716" width="9" style="12"/>
    <col min="9717" max="9717" width="11" style="12" customWidth="1"/>
    <col min="9718" max="9718" width="9" style="12"/>
    <col min="9719" max="9719" width="10.375" style="12" customWidth="1"/>
    <col min="9720" max="9721" width="9" style="12"/>
    <col min="9722" max="9722" width="9.5" style="12" bestFit="1" customWidth="1"/>
    <col min="9723" max="9960" width="9" style="12"/>
    <col min="9961" max="9961" width="11.375" style="12" bestFit="1" customWidth="1"/>
    <col min="9962" max="9962" width="31.75" style="12" customWidth="1"/>
    <col min="9963" max="9963" width="12.5" style="12" customWidth="1"/>
    <col min="9964" max="9964" width="12.375" style="12" customWidth="1"/>
    <col min="9965" max="9965" width="11.375" style="12" customWidth="1"/>
    <col min="9966" max="9966" width="9.5" style="12" bestFit="1" customWidth="1"/>
    <col min="9967" max="9967" width="9" style="12"/>
    <col min="9968" max="9968" width="11.25" style="12" customWidth="1"/>
    <col min="9969" max="9969" width="12" style="12" customWidth="1"/>
    <col min="9970" max="9971" width="11" style="12" customWidth="1"/>
    <col min="9972" max="9972" width="9" style="12"/>
    <col min="9973" max="9973" width="11" style="12" customWidth="1"/>
    <col min="9974" max="9974" width="9" style="12"/>
    <col min="9975" max="9975" width="10.375" style="12" customWidth="1"/>
    <col min="9976" max="9977" width="9" style="12"/>
    <col min="9978" max="9978" width="9.5" style="12" bestFit="1" customWidth="1"/>
    <col min="9979" max="10216" width="9" style="12"/>
    <col min="10217" max="10217" width="11.375" style="12" bestFit="1" customWidth="1"/>
    <col min="10218" max="10218" width="31.75" style="12" customWidth="1"/>
    <col min="10219" max="10219" width="12.5" style="12" customWidth="1"/>
    <col min="10220" max="10220" width="12.375" style="12" customWidth="1"/>
    <col min="10221" max="10221" width="11.375" style="12" customWidth="1"/>
    <col min="10222" max="10222" width="9.5" style="12" bestFit="1" customWidth="1"/>
    <col min="10223" max="10223" width="9" style="12"/>
    <col min="10224" max="10224" width="11.25" style="12" customWidth="1"/>
    <col min="10225" max="10225" width="12" style="12" customWidth="1"/>
    <col min="10226" max="10227" width="11" style="12" customWidth="1"/>
    <col min="10228" max="10228" width="9" style="12"/>
    <col min="10229" max="10229" width="11" style="12" customWidth="1"/>
    <col min="10230" max="10230" width="9" style="12"/>
    <col min="10231" max="10231" width="10.375" style="12" customWidth="1"/>
    <col min="10232" max="10233" width="9" style="12"/>
    <col min="10234" max="10234" width="9.5" style="12" bestFit="1" customWidth="1"/>
    <col min="10235" max="10472" width="9" style="12"/>
    <col min="10473" max="10473" width="11.375" style="12" bestFit="1" customWidth="1"/>
    <col min="10474" max="10474" width="31.75" style="12" customWidth="1"/>
    <col min="10475" max="10475" width="12.5" style="12" customWidth="1"/>
    <col min="10476" max="10476" width="12.375" style="12" customWidth="1"/>
    <col min="10477" max="10477" width="11.375" style="12" customWidth="1"/>
    <col min="10478" max="10478" width="9.5" style="12" bestFit="1" customWidth="1"/>
    <col min="10479" max="10479" width="9" style="12"/>
    <col min="10480" max="10480" width="11.25" style="12" customWidth="1"/>
    <col min="10481" max="10481" width="12" style="12" customWidth="1"/>
    <col min="10482" max="10483" width="11" style="12" customWidth="1"/>
    <col min="10484" max="10484" width="9" style="12"/>
    <col min="10485" max="10485" width="11" style="12" customWidth="1"/>
    <col min="10486" max="10486" width="9" style="12"/>
    <col min="10487" max="10487" width="10.375" style="12" customWidth="1"/>
    <col min="10488" max="10489" width="9" style="12"/>
    <col min="10490" max="10490" width="9.5" style="12" bestFit="1" customWidth="1"/>
    <col min="10491" max="10728" width="9" style="12"/>
    <col min="10729" max="10729" width="11.375" style="12" bestFit="1" customWidth="1"/>
    <col min="10730" max="10730" width="31.75" style="12" customWidth="1"/>
    <col min="10731" max="10731" width="12.5" style="12" customWidth="1"/>
    <col min="10732" max="10732" width="12.375" style="12" customWidth="1"/>
    <col min="10733" max="10733" width="11.375" style="12" customWidth="1"/>
    <col min="10734" max="10734" width="9.5" style="12" bestFit="1" customWidth="1"/>
    <col min="10735" max="10735" width="9" style="12"/>
    <col min="10736" max="10736" width="11.25" style="12" customWidth="1"/>
    <col min="10737" max="10737" width="12" style="12" customWidth="1"/>
    <col min="10738" max="10739" width="11" style="12" customWidth="1"/>
    <col min="10740" max="10740" width="9" style="12"/>
    <col min="10741" max="10741" width="11" style="12" customWidth="1"/>
    <col min="10742" max="10742" width="9" style="12"/>
    <col min="10743" max="10743" width="10.375" style="12" customWidth="1"/>
    <col min="10744" max="10745" width="9" style="12"/>
    <col min="10746" max="10746" width="9.5" style="12" bestFit="1" customWidth="1"/>
    <col min="10747" max="10984" width="9" style="12"/>
    <col min="10985" max="10985" width="11.375" style="12" bestFit="1" customWidth="1"/>
    <col min="10986" max="10986" width="31.75" style="12" customWidth="1"/>
    <col min="10987" max="10987" width="12.5" style="12" customWidth="1"/>
    <col min="10988" max="10988" width="12.375" style="12" customWidth="1"/>
    <col min="10989" max="10989" width="11.375" style="12" customWidth="1"/>
    <col min="10990" max="10990" width="9.5" style="12" bestFit="1" customWidth="1"/>
    <col min="10991" max="10991" width="9" style="12"/>
    <col min="10992" max="10992" width="11.25" style="12" customWidth="1"/>
    <col min="10993" max="10993" width="12" style="12" customWidth="1"/>
    <col min="10994" max="10995" width="11" style="12" customWidth="1"/>
    <col min="10996" max="10996" width="9" style="12"/>
    <col min="10997" max="10997" width="11" style="12" customWidth="1"/>
    <col min="10998" max="10998" width="9" style="12"/>
    <col min="10999" max="10999" width="10.375" style="12" customWidth="1"/>
    <col min="11000" max="11001" width="9" style="12"/>
    <col min="11002" max="11002" width="9.5" style="12" bestFit="1" customWidth="1"/>
    <col min="11003" max="11240" width="9" style="12"/>
    <col min="11241" max="11241" width="11.375" style="12" bestFit="1" customWidth="1"/>
    <col min="11242" max="11242" width="31.75" style="12" customWidth="1"/>
    <col min="11243" max="11243" width="12.5" style="12" customWidth="1"/>
    <col min="11244" max="11244" width="12.375" style="12" customWidth="1"/>
    <col min="11245" max="11245" width="11.375" style="12" customWidth="1"/>
    <col min="11246" max="11246" width="9.5" style="12" bestFit="1" customWidth="1"/>
    <col min="11247" max="11247" width="9" style="12"/>
    <col min="11248" max="11248" width="11.25" style="12" customWidth="1"/>
    <col min="11249" max="11249" width="12" style="12" customWidth="1"/>
    <col min="11250" max="11251" width="11" style="12" customWidth="1"/>
    <col min="11252" max="11252" width="9" style="12"/>
    <col min="11253" max="11253" width="11" style="12" customWidth="1"/>
    <col min="11254" max="11254" width="9" style="12"/>
    <col min="11255" max="11255" width="10.375" style="12" customWidth="1"/>
    <col min="11256" max="11257" width="9" style="12"/>
    <col min="11258" max="11258" width="9.5" style="12" bestFit="1" customWidth="1"/>
    <col min="11259" max="11496" width="9" style="12"/>
    <col min="11497" max="11497" width="11.375" style="12" bestFit="1" customWidth="1"/>
    <col min="11498" max="11498" width="31.75" style="12" customWidth="1"/>
    <col min="11499" max="11499" width="12.5" style="12" customWidth="1"/>
    <col min="11500" max="11500" width="12.375" style="12" customWidth="1"/>
    <col min="11501" max="11501" width="11.375" style="12" customWidth="1"/>
    <col min="11502" max="11502" width="9.5" style="12" bestFit="1" customWidth="1"/>
    <col min="11503" max="11503" width="9" style="12"/>
    <col min="11504" max="11504" width="11.25" style="12" customWidth="1"/>
    <col min="11505" max="11505" width="12" style="12" customWidth="1"/>
    <col min="11506" max="11507" width="11" style="12" customWidth="1"/>
    <col min="11508" max="11508" width="9" style="12"/>
    <col min="11509" max="11509" width="11" style="12" customWidth="1"/>
    <col min="11510" max="11510" width="9" style="12"/>
    <col min="11511" max="11511" width="10.375" style="12" customWidth="1"/>
    <col min="11512" max="11513" width="9" style="12"/>
    <col min="11514" max="11514" width="9.5" style="12" bestFit="1" customWidth="1"/>
    <col min="11515" max="11752" width="9" style="12"/>
    <col min="11753" max="11753" width="11.375" style="12" bestFit="1" customWidth="1"/>
    <col min="11754" max="11754" width="31.75" style="12" customWidth="1"/>
    <col min="11755" max="11755" width="12.5" style="12" customWidth="1"/>
    <col min="11756" max="11756" width="12.375" style="12" customWidth="1"/>
    <col min="11757" max="11757" width="11.375" style="12" customWidth="1"/>
    <col min="11758" max="11758" width="9.5" style="12" bestFit="1" customWidth="1"/>
    <col min="11759" max="11759" width="9" style="12"/>
    <col min="11760" max="11760" width="11.25" style="12" customWidth="1"/>
    <col min="11761" max="11761" width="12" style="12" customWidth="1"/>
    <col min="11762" max="11763" width="11" style="12" customWidth="1"/>
    <col min="11764" max="11764" width="9" style="12"/>
    <col min="11765" max="11765" width="11" style="12" customWidth="1"/>
    <col min="11766" max="11766" width="9" style="12"/>
    <col min="11767" max="11767" width="10.375" style="12" customWidth="1"/>
    <col min="11768" max="11769" width="9" style="12"/>
    <col min="11770" max="11770" width="9.5" style="12" bestFit="1" customWidth="1"/>
    <col min="11771" max="12008" width="9" style="12"/>
    <col min="12009" max="12009" width="11.375" style="12" bestFit="1" customWidth="1"/>
    <col min="12010" max="12010" width="31.75" style="12" customWidth="1"/>
    <col min="12011" max="12011" width="12.5" style="12" customWidth="1"/>
    <col min="12012" max="12012" width="12.375" style="12" customWidth="1"/>
    <col min="12013" max="12013" width="11.375" style="12" customWidth="1"/>
    <col min="12014" max="12014" width="9.5" style="12" bestFit="1" customWidth="1"/>
    <col min="12015" max="12015" width="9" style="12"/>
    <col min="12016" max="12016" width="11.25" style="12" customWidth="1"/>
    <col min="12017" max="12017" width="12" style="12" customWidth="1"/>
    <col min="12018" max="12019" width="11" style="12" customWidth="1"/>
    <col min="12020" max="12020" width="9" style="12"/>
    <col min="12021" max="12021" width="11" style="12" customWidth="1"/>
    <col min="12022" max="12022" width="9" style="12"/>
    <col min="12023" max="12023" width="10.375" style="12" customWidth="1"/>
    <col min="12024" max="12025" width="9" style="12"/>
    <col min="12026" max="12026" width="9.5" style="12" bestFit="1" customWidth="1"/>
    <col min="12027" max="12264" width="9" style="12"/>
    <col min="12265" max="12265" width="11.375" style="12" bestFit="1" customWidth="1"/>
    <col min="12266" max="12266" width="31.75" style="12" customWidth="1"/>
    <col min="12267" max="12267" width="12.5" style="12" customWidth="1"/>
    <col min="12268" max="12268" width="12.375" style="12" customWidth="1"/>
    <col min="12269" max="12269" width="11.375" style="12" customWidth="1"/>
    <col min="12270" max="12270" width="9.5" style="12" bestFit="1" customWidth="1"/>
    <col min="12271" max="12271" width="9" style="12"/>
    <col min="12272" max="12272" width="11.25" style="12" customWidth="1"/>
    <col min="12273" max="12273" width="12" style="12" customWidth="1"/>
    <col min="12274" max="12275" width="11" style="12" customWidth="1"/>
    <col min="12276" max="12276" width="9" style="12"/>
    <col min="12277" max="12277" width="11" style="12" customWidth="1"/>
    <col min="12278" max="12278" width="9" style="12"/>
    <col min="12279" max="12279" width="10.375" style="12" customWidth="1"/>
    <col min="12280" max="12281" width="9" style="12"/>
    <col min="12282" max="12282" width="9.5" style="12" bestFit="1" customWidth="1"/>
    <col min="12283" max="12520" width="9" style="12"/>
    <col min="12521" max="12521" width="11.375" style="12" bestFit="1" customWidth="1"/>
    <col min="12522" max="12522" width="31.75" style="12" customWidth="1"/>
    <col min="12523" max="12523" width="12.5" style="12" customWidth="1"/>
    <col min="12524" max="12524" width="12.375" style="12" customWidth="1"/>
    <col min="12525" max="12525" width="11.375" style="12" customWidth="1"/>
    <col min="12526" max="12526" width="9.5" style="12" bestFit="1" customWidth="1"/>
    <col min="12527" max="12527" width="9" style="12"/>
    <col min="12528" max="12528" width="11.25" style="12" customWidth="1"/>
    <col min="12529" max="12529" width="12" style="12" customWidth="1"/>
    <col min="12530" max="12531" width="11" style="12" customWidth="1"/>
    <col min="12532" max="12532" width="9" style="12"/>
    <col min="12533" max="12533" width="11" style="12" customWidth="1"/>
    <col min="12534" max="12534" width="9" style="12"/>
    <col min="12535" max="12535" width="10.375" style="12" customWidth="1"/>
    <col min="12536" max="12537" width="9" style="12"/>
    <col min="12538" max="12538" width="9.5" style="12" bestFit="1" customWidth="1"/>
    <col min="12539" max="12776" width="9" style="12"/>
    <col min="12777" max="12777" width="11.375" style="12" bestFit="1" customWidth="1"/>
    <col min="12778" max="12778" width="31.75" style="12" customWidth="1"/>
    <col min="12779" max="12779" width="12.5" style="12" customWidth="1"/>
    <col min="12780" max="12780" width="12.375" style="12" customWidth="1"/>
    <col min="12781" max="12781" width="11.375" style="12" customWidth="1"/>
    <col min="12782" max="12782" width="9.5" style="12" bestFit="1" customWidth="1"/>
    <col min="12783" max="12783" width="9" style="12"/>
    <col min="12784" max="12784" width="11.25" style="12" customWidth="1"/>
    <col min="12785" max="12785" width="12" style="12" customWidth="1"/>
    <col min="12786" max="12787" width="11" style="12" customWidth="1"/>
    <col min="12788" max="12788" width="9" style="12"/>
    <col min="12789" max="12789" width="11" style="12" customWidth="1"/>
    <col min="12790" max="12790" width="9" style="12"/>
    <col min="12791" max="12791" width="10.375" style="12" customWidth="1"/>
    <col min="12792" max="12793" width="9" style="12"/>
    <col min="12794" max="12794" width="9.5" style="12" bestFit="1" customWidth="1"/>
    <col min="12795" max="13032" width="9" style="12"/>
    <col min="13033" max="13033" width="11.375" style="12" bestFit="1" customWidth="1"/>
    <col min="13034" max="13034" width="31.75" style="12" customWidth="1"/>
    <col min="13035" max="13035" width="12.5" style="12" customWidth="1"/>
    <col min="13036" max="13036" width="12.375" style="12" customWidth="1"/>
    <col min="13037" max="13037" width="11.375" style="12" customWidth="1"/>
    <col min="13038" max="13038" width="9.5" style="12" bestFit="1" customWidth="1"/>
    <col min="13039" max="13039" width="9" style="12"/>
    <col min="13040" max="13040" width="11.25" style="12" customWidth="1"/>
    <col min="13041" max="13041" width="12" style="12" customWidth="1"/>
    <col min="13042" max="13043" width="11" style="12" customWidth="1"/>
    <col min="13044" max="13044" width="9" style="12"/>
    <col min="13045" max="13045" width="11" style="12" customWidth="1"/>
    <col min="13046" max="13046" width="9" style="12"/>
    <col min="13047" max="13047" width="10.375" style="12" customWidth="1"/>
    <col min="13048" max="13049" width="9" style="12"/>
    <col min="13050" max="13050" width="9.5" style="12" bestFit="1" customWidth="1"/>
    <col min="13051" max="13288" width="9" style="12"/>
    <col min="13289" max="13289" width="11.375" style="12" bestFit="1" customWidth="1"/>
    <col min="13290" max="13290" width="31.75" style="12" customWidth="1"/>
    <col min="13291" max="13291" width="12.5" style="12" customWidth="1"/>
    <col min="13292" max="13292" width="12.375" style="12" customWidth="1"/>
    <col min="13293" max="13293" width="11.375" style="12" customWidth="1"/>
    <col min="13294" max="13294" width="9.5" style="12" bestFit="1" customWidth="1"/>
    <col min="13295" max="13295" width="9" style="12"/>
    <col min="13296" max="13296" width="11.25" style="12" customWidth="1"/>
    <col min="13297" max="13297" width="12" style="12" customWidth="1"/>
    <col min="13298" max="13299" width="11" style="12" customWidth="1"/>
    <col min="13300" max="13300" width="9" style="12"/>
    <col min="13301" max="13301" width="11" style="12" customWidth="1"/>
    <col min="13302" max="13302" width="9" style="12"/>
    <col min="13303" max="13303" width="10.375" style="12" customWidth="1"/>
    <col min="13304" max="13305" width="9" style="12"/>
    <col min="13306" max="13306" width="9.5" style="12" bestFit="1" customWidth="1"/>
    <col min="13307" max="13544" width="9" style="12"/>
    <col min="13545" max="13545" width="11.375" style="12" bestFit="1" customWidth="1"/>
    <col min="13546" max="13546" width="31.75" style="12" customWidth="1"/>
    <col min="13547" max="13547" width="12.5" style="12" customWidth="1"/>
    <col min="13548" max="13548" width="12.375" style="12" customWidth="1"/>
    <col min="13549" max="13549" width="11.375" style="12" customWidth="1"/>
    <col min="13550" max="13550" width="9.5" style="12" bestFit="1" customWidth="1"/>
    <col min="13551" max="13551" width="9" style="12"/>
    <col min="13552" max="13552" width="11.25" style="12" customWidth="1"/>
    <col min="13553" max="13553" width="12" style="12" customWidth="1"/>
    <col min="13554" max="13555" width="11" style="12" customWidth="1"/>
    <col min="13556" max="13556" width="9" style="12"/>
    <col min="13557" max="13557" width="11" style="12" customWidth="1"/>
    <col min="13558" max="13558" width="9" style="12"/>
    <col min="13559" max="13559" width="10.375" style="12" customWidth="1"/>
    <col min="13560" max="13561" width="9" style="12"/>
    <col min="13562" max="13562" width="9.5" style="12" bestFit="1" customWidth="1"/>
    <col min="13563" max="13800" width="9" style="12"/>
    <col min="13801" max="13801" width="11.375" style="12" bestFit="1" customWidth="1"/>
    <col min="13802" max="13802" width="31.75" style="12" customWidth="1"/>
    <col min="13803" max="13803" width="12.5" style="12" customWidth="1"/>
    <col min="13804" max="13804" width="12.375" style="12" customWidth="1"/>
    <col min="13805" max="13805" width="11.375" style="12" customWidth="1"/>
    <col min="13806" max="13806" width="9.5" style="12" bestFit="1" customWidth="1"/>
    <col min="13807" max="13807" width="9" style="12"/>
    <col min="13808" max="13808" width="11.25" style="12" customWidth="1"/>
    <col min="13809" max="13809" width="12" style="12" customWidth="1"/>
    <col min="13810" max="13811" width="11" style="12" customWidth="1"/>
    <col min="13812" max="13812" width="9" style="12"/>
    <col min="13813" max="13813" width="11" style="12" customWidth="1"/>
    <col min="13814" max="13814" width="9" style="12"/>
    <col min="13815" max="13815" width="10.375" style="12" customWidth="1"/>
    <col min="13816" max="13817" width="9" style="12"/>
    <col min="13818" max="13818" width="9.5" style="12" bestFit="1" customWidth="1"/>
    <col min="13819" max="14056" width="9" style="12"/>
    <col min="14057" max="14057" width="11.375" style="12" bestFit="1" customWidth="1"/>
    <col min="14058" max="14058" width="31.75" style="12" customWidth="1"/>
    <col min="14059" max="14059" width="12.5" style="12" customWidth="1"/>
    <col min="14060" max="14060" width="12.375" style="12" customWidth="1"/>
    <col min="14061" max="14061" width="11.375" style="12" customWidth="1"/>
    <col min="14062" max="14062" width="9.5" style="12" bestFit="1" customWidth="1"/>
    <col min="14063" max="14063" width="9" style="12"/>
    <col min="14064" max="14064" width="11.25" style="12" customWidth="1"/>
    <col min="14065" max="14065" width="12" style="12" customWidth="1"/>
    <col min="14066" max="14067" width="11" style="12" customWidth="1"/>
    <col min="14068" max="14068" width="9" style="12"/>
    <col min="14069" max="14069" width="11" style="12" customWidth="1"/>
    <col min="14070" max="14070" width="9" style="12"/>
    <col min="14071" max="14071" width="10.375" style="12" customWidth="1"/>
    <col min="14072" max="14073" width="9" style="12"/>
    <col min="14074" max="14074" width="9.5" style="12" bestFit="1" customWidth="1"/>
    <col min="14075" max="14312" width="9" style="12"/>
    <col min="14313" max="14313" width="11.375" style="12" bestFit="1" customWidth="1"/>
    <col min="14314" max="14314" width="31.75" style="12" customWidth="1"/>
    <col min="14315" max="14315" width="12.5" style="12" customWidth="1"/>
    <col min="14316" max="14316" width="12.375" style="12" customWidth="1"/>
    <col min="14317" max="14317" width="11.375" style="12" customWidth="1"/>
    <col min="14318" max="14318" width="9.5" style="12" bestFit="1" customWidth="1"/>
    <col min="14319" max="14319" width="9" style="12"/>
    <col min="14320" max="14320" width="11.25" style="12" customWidth="1"/>
    <col min="14321" max="14321" width="12" style="12" customWidth="1"/>
    <col min="14322" max="14323" width="11" style="12" customWidth="1"/>
    <col min="14324" max="14324" width="9" style="12"/>
    <col min="14325" max="14325" width="11" style="12" customWidth="1"/>
    <col min="14326" max="14326" width="9" style="12"/>
    <col min="14327" max="14327" width="10.375" style="12" customWidth="1"/>
    <col min="14328" max="14329" width="9" style="12"/>
    <col min="14330" max="14330" width="9.5" style="12" bestFit="1" customWidth="1"/>
    <col min="14331" max="14568" width="9" style="12"/>
    <col min="14569" max="14569" width="11.375" style="12" bestFit="1" customWidth="1"/>
    <col min="14570" max="14570" width="31.75" style="12" customWidth="1"/>
    <col min="14571" max="14571" width="12.5" style="12" customWidth="1"/>
    <col min="14572" max="14572" width="12.375" style="12" customWidth="1"/>
    <col min="14573" max="14573" width="11.375" style="12" customWidth="1"/>
    <col min="14574" max="14574" width="9.5" style="12" bestFit="1" customWidth="1"/>
    <col min="14575" max="14575" width="9" style="12"/>
    <col min="14576" max="14576" width="11.25" style="12" customWidth="1"/>
    <col min="14577" max="14577" width="12" style="12" customWidth="1"/>
    <col min="14578" max="14579" width="11" style="12" customWidth="1"/>
    <col min="14580" max="14580" width="9" style="12"/>
    <col min="14581" max="14581" width="11" style="12" customWidth="1"/>
    <col min="14582" max="14582" width="9" style="12"/>
    <col min="14583" max="14583" width="10.375" style="12" customWidth="1"/>
    <col min="14584" max="14585" width="9" style="12"/>
    <col min="14586" max="14586" width="9.5" style="12" bestFit="1" customWidth="1"/>
    <col min="14587" max="14824" width="9" style="12"/>
    <col min="14825" max="14825" width="11.375" style="12" bestFit="1" customWidth="1"/>
    <col min="14826" max="14826" width="31.75" style="12" customWidth="1"/>
    <col min="14827" max="14827" width="12.5" style="12" customWidth="1"/>
    <col min="14828" max="14828" width="12.375" style="12" customWidth="1"/>
    <col min="14829" max="14829" width="11.375" style="12" customWidth="1"/>
    <col min="14830" max="14830" width="9.5" style="12" bestFit="1" customWidth="1"/>
    <col min="14831" max="14831" width="9" style="12"/>
    <col min="14832" max="14832" width="11.25" style="12" customWidth="1"/>
    <col min="14833" max="14833" width="12" style="12" customWidth="1"/>
    <col min="14834" max="14835" width="11" style="12" customWidth="1"/>
    <col min="14836" max="14836" width="9" style="12"/>
    <col min="14837" max="14837" width="11" style="12" customWidth="1"/>
    <col min="14838" max="14838" width="9" style="12"/>
    <col min="14839" max="14839" width="10.375" style="12" customWidth="1"/>
    <col min="14840" max="14841" width="9" style="12"/>
    <col min="14842" max="14842" width="9.5" style="12" bestFit="1" customWidth="1"/>
    <col min="14843" max="15080" width="9" style="12"/>
    <col min="15081" max="15081" width="11.375" style="12" bestFit="1" customWidth="1"/>
    <col min="15082" max="15082" width="31.75" style="12" customWidth="1"/>
    <col min="15083" max="15083" width="12.5" style="12" customWidth="1"/>
    <col min="15084" max="15084" width="12.375" style="12" customWidth="1"/>
    <col min="15085" max="15085" width="11.375" style="12" customWidth="1"/>
    <col min="15086" max="15086" width="9.5" style="12" bestFit="1" customWidth="1"/>
    <col min="15087" max="15087" width="9" style="12"/>
    <col min="15088" max="15088" width="11.25" style="12" customWidth="1"/>
    <col min="15089" max="15089" width="12" style="12" customWidth="1"/>
    <col min="15090" max="15091" width="11" style="12" customWidth="1"/>
    <col min="15092" max="15092" width="9" style="12"/>
    <col min="15093" max="15093" width="11" style="12" customWidth="1"/>
    <col min="15094" max="15094" width="9" style="12"/>
    <col min="15095" max="15095" width="10.375" style="12" customWidth="1"/>
    <col min="15096" max="15097" width="9" style="12"/>
    <col min="15098" max="15098" width="9.5" style="12" bestFit="1" customWidth="1"/>
    <col min="15099" max="15336" width="9" style="12"/>
    <col min="15337" max="15337" width="11.375" style="12" bestFit="1" customWidth="1"/>
    <col min="15338" max="15338" width="31.75" style="12" customWidth="1"/>
    <col min="15339" max="15339" width="12.5" style="12" customWidth="1"/>
    <col min="15340" max="15340" width="12.375" style="12" customWidth="1"/>
    <col min="15341" max="15341" width="11.375" style="12" customWidth="1"/>
    <col min="15342" max="15342" width="9.5" style="12" bestFit="1" customWidth="1"/>
    <col min="15343" max="15343" width="9" style="12"/>
    <col min="15344" max="15344" width="11.25" style="12" customWidth="1"/>
    <col min="15345" max="15345" width="12" style="12" customWidth="1"/>
    <col min="15346" max="15347" width="11" style="12" customWidth="1"/>
    <col min="15348" max="15348" width="9" style="12"/>
    <col min="15349" max="15349" width="11" style="12" customWidth="1"/>
    <col min="15350" max="15350" width="9" style="12"/>
    <col min="15351" max="15351" width="10.375" style="12" customWidth="1"/>
    <col min="15352" max="15353" width="9" style="12"/>
    <col min="15354" max="15354" width="9.5" style="12" bestFit="1" customWidth="1"/>
    <col min="15355" max="15592" width="9" style="12"/>
    <col min="15593" max="15593" width="11.375" style="12" bestFit="1" customWidth="1"/>
    <col min="15594" max="15594" width="31.75" style="12" customWidth="1"/>
    <col min="15595" max="15595" width="12.5" style="12" customWidth="1"/>
    <col min="15596" max="15596" width="12.375" style="12" customWidth="1"/>
    <col min="15597" max="15597" width="11.375" style="12" customWidth="1"/>
    <col min="15598" max="15598" width="9.5" style="12" bestFit="1" customWidth="1"/>
    <col min="15599" max="15599" width="9" style="12"/>
    <col min="15600" max="15600" width="11.25" style="12" customWidth="1"/>
    <col min="15601" max="15601" width="12" style="12" customWidth="1"/>
    <col min="15602" max="15603" width="11" style="12" customWidth="1"/>
    <col min="15604" max="15604" width="9" style="12"/>
    <col min="15605" max="15605" width="11" style="12" customWidth="1"/>
    <col min="15606" max="15606" width="9" style="12"/>
    <col min="15607" max="15607" width="10.375" style="12" customWidth="1"/>
    <col min="15608" max="15609" width="9" style="12"/>
    <col min="15610" max="15610" width="9.5" style="12" bestFit="1" customWidth="1"/>
    <col min="15611" max="15848" width="9" style="12"/>
    <col min="15849" max="15849" width="11.375" style="12" bestFit="1" customWidth="1"/>
    <col min="15850" max="15850" width="31.75" style="12" customWidth="1"/>
    <col min="15851" max="15851" width="12.5" style="12" customWidth="1"/>
    <col min="15852" max="15852" width="12.375" style="12" customWidth="1"/>
    <col min="15853" max="15853" width="11.375" style="12" customWidth="1"/>
    <col min="15854" max="15854" width="9.5" style="12" bestFit="1" customWidth="1"/>
    <col min="15855" max="15855" width="9" style="12"/>
    <col min="15856" max="15856" width="11.25" style="12" customWidth="1"/>
    <col min="15857" max="15857" width="12" style="12" customWidth="1"/>
    <col min="15858" max="15859" width="11" style="12" customWidth="1"/>
    <col min="15860" max="15860" width="9" style="12"/>
    <col min="15861" max="15861" width="11" style="12" customWidth="1"/>
    <col min="15862" max="15862" width="9" style="12"/>
    <col min="15863" max="15863" width="10.375" style="12" customWidth="1"/>
    <col min="15864" max="15865" width="9" style="12"/>
    <col min="15866" max="15866" width="9.5" style="12" bestFit="1" customWidth="1"/>
    <col min="15867" max="16104" width="9" style="12"/>
    <col min="16105" max="16105" width="11.375" style="12" bestFit="1" customWidth="1"/>
    <col min="16106" max="16106" width="31.75" style="12" customWidth="1"/>
    <col min="16107" max="16107" width="12.5" style="12" customWidth="1"/>
    <col min="16108" max="16108" width="12.375" style="12" customWidth="1"/>
    <col min="16109" max="16109" width="11.375" style="12" customWidth="1"/>
    <col min="16110" max="16110" width="9.5" style="12" bestFit="1" customWidth="1"/>
    <col min="16111" max="16111" width="9" style="12"/>
    <col min="16112" max="16112" width="11.25" style="12" customWidth="1"/>
    <col min="16113" max="16113" width="12" style="12" customWidth="1"/>
    <col min="16114" max="16115" width="11" style="12" customWidth="1"/>
    <col min="16116" max="16116" width="9" style="12"/>
    <col min="16117" max="16117" width="11" style="12" customWidth="1"/>
    <col min="16118" max="16118" width="9" style="12"/>
    <col min="16119" max="16119" width="10.375" style="12" customWidth="1"/>
    <col min="16120" max="16121" width="9" style="12"/>
    <col min="16122" max="16122" width="9.5" style="12" bestFit="1" customWidth="1"/>
    <col min="16123" max="16384" width="9" style="12"/>
  </cols>
  <sheetData>
    <row r="1" spans="1:5" ht="18" customHeight="1">
      <c r="A1" s="1" t="s">
        <v>4</v>
      </c>
    </row>
    <row r="2" spans="1:5" ht="33" customHeight="1">
      <c r="A2" s="62" t="s">
        <v>32</v>
      </c>
      <c r="B2" s="62"/>
      <c r="C2" s="62"/>
      <c r="D2" s="62"/>
      <c r="E2" s="62"/>
    </row>
    <row r="3" spans="1:5" ht="18.75" customHeight="1">
      <c r="E3" s="13" t="s">
        <v>5</v>
      </c>
    </row>
    <row r="4" spans="1:5" s="16" customFormat="1" ht="26.25" customHeight="1">
      <c r="A4" s="14" t="s">
        <v>6</v>
      </c>
      <c r="B4" s="14" t="s">
        <v>7</v>
      </c>
      <c r="C4" s="15" t="s">
        <v>33</v>
      </c>
      <c r="D4" s="15" t="s">
        <v>8</v>
      </c>
      <c r="E4" s="15" t="s">
        <v>9</v>
      </c>
    </row>
    <row r="5" spans="1:5" ht="26.25" customHeight="1">
      <c r="A5" s="17" t="s">
        <v>10</v>
      </c>
      <c r="B5" s="18"/>
      <c r="C5" s="19">
        <f>C7+C6+C12+C15+C16+C17+C18</f>
        <v>602204</v>
      </c>
      <c r="D5" s="19">
        <f>E5-C5</f>
        <v>-281385.83470499999</v>
      </c>
      <c r="E5" s="19">
        <f>E7+E6+E12+E15+E16+E17+E18</f>
        <v>320818.16529500001</v>
      </c>
    </row>
    <row r="6" spans="1:5" ht="26.25" customHeight="1">
      <c r="A6" s="20">
        <v>1030147</v>
      </c>
      <c r="B6" s="21" t="s">
        <v>11</v>
      </c>
      <c r="C6" s="22">
        <v>3488</v>
      </c>
      <c r="D6" s="19">
        <f t="shared" ref="D6:D28" si="0">E6-C6</f>
        <v>-2672</v>
      </c>
      <c r="E6" s="22">
        <v>816</v>
      </c>
    </row>
    <row r="7" spans="1:5" ht="26.25" customHeight="1">
      <c r="A7" s="20">
        <v>1030148</v>
      </c>
      <c r="B7" s="21" t="s">
        <v>107</v>
      </c>
      <c r="C7" s="22">
        <f>SUM(C8:C11)</f>
        <v>588085</v>
      </c>
      <c r="D7" s="19">
        <f t="shared" si="0"/>
        <v>-298284</v>
      </c>
      <c r="E7" s="22">
        <f>SUM(E8:E11)</f>
        <v>289801</v>
      </c>
    </row>
    <row r="8" spans="1:5" s="27" customFormat="1" ht="26.25" customHeight="1">
      <c r="A8" s="23">
        <v>103014801</v>
      </c>
      <c r="B8" s="24" t="s">
        <v>12</v>
      </c>
      <c r="C8" s="25">
        <v>470885</v>
      </c>
      <c r="D8" s="26">
        <f t="shared" si="0"/>
        <v>-296895</v>
      </c>
      <c r="E8" s="25">
        <v>173990</v>
      </c>
    </row>
    <row r="9" spans="1:5" s="27" customFormat="1" ht="26.25" customHeight="1">
      <c r="A9" s="23">
        <v>103014802</v>
      </c>
      <c r="B9" s="24" t="s">
        <v>13</v>
      </c>
      <c r="C9" s="25">
        <v>112000</v>
      </c>
      <c r="D9" s="26">
        <f t="shared" si="0"/>
        <v>-3520</v>
      </c>
      <c r="E9" s="25">
        <v>108480</v>
      </c>
    </row>
    <row r="10" spans="1:5" s="27" customFormat="1" ht="26.25" customHeight="1">
      <c r="A10" s="23">
        <v>103014803</v>
      </c>
      <c r="B10" s="24" t="s">
        <v>14</v>
      </c>
      <c r="C10" s="25">
        <v>7400</v>
      </c>
      <c r="D10" s="26">
        <f t="shared" si="0"/>
        <v>2530</v>
      </c>
      <c r="E10" s="25">
        <v>9930</v>
      </c>
    </row>
    <row r="11" spans="1:5" s="27" customFormat="1" ht="26.25" customHeight="1">
      <c r="A11" s="23">
        <v>103014898</v>
      </c>
      <c r="B11" s="24" t="s">
        <v>15</v>
      </c>
      <c r="C11" s="25">
        <v>-2200</v>
      </c>
      <c r="D11" s="26">
        <f t="shared" si="0"/>
        <v>-399</v>
      </c>
      <c r="E11" s="25">
        <v>-2599</v>
      </c>
    </row>
    <row r="12" spans="1:5" ht="26.25" customHeight="1">
      <c r="A12" s="20">
        <v>1030155</v>
      </c>
      <c r="B12" s="21" t="s">
        <v>16</v>
      </c>
      <c r="C12" s="19">
        <f>SUM(C13:C14)</f>
        <v>933</v>
      </c>
      <c r="D12" s="19">
        <f t="shared" si="0"/>
        <v>155</v>
      </c>
      <c r="E12" s="22">
        <f>SUM(E13:E14)</f>
        <v>1088</v>
      </c>
    </row>
    <row r="13" spans="1:5" ht="26.25" customHeight="1">
      <c r="A13" s="23">
        <v>103015501</v>
      </c>
      <c r="B13" s="24" t="s">
        <v>17</v>
      </c>
      <c r="C13" s="25">
        <v>715</v>
      </c>
      <c r="D13" s="26">
        <f t="shared" si="0"/>
        <v>99</v>
      </c>
      <c r="E13" s="25">
        <v>814</v>
      </c>
    </row>
    <row r="14" spans="1:5" ht="26.25" customHeight="1">
      <c r="A14" s="23">
        <v>103015502</v>
      </c>
      <c r="B14" s="24" t="s">
        <v>18</v>
      </c>
      <c r="C14" s="25">
        <v>218</v>
      </c>
      <c r="D14" s="26">
        <f t="shared" si="0"/>
        <v>56</v>
      </c>
      <c r="E14" s="25">
        <v>274</v>
      </c>
    </row>
    <row r="15" spans="1:5" ht="26.25" customHeight="1">
      <c r="A15" s="20">
        <v>1030156</v>
      </c>
      <c r="B15" s="21" t="s">
        <v>19</v>
      </c>
      <c r="C15" s="28">
        <v>7500</v>
      </c>
      <c r="D15" s="19">
        <f t="shared" si="0"/>
        <v>18908</v>
      </c>
      <c r="E15" s="22">
        <v>26408</v>
      </c>
    </row>
    <row r="16" spans="1:5" ht="26.25" customHeight="1">
      <c r="A16" s="20">
        <v>1030178</v>
      </c>
      <c r="B16" s="21" t="s">
        <v>20</v>
      </c>
      <c r="C16" s="28">
        <v>2102</v>
      </c>
      <c r="D16" s="19">
        <f>E16-C16</f>
        <v>-228.83470499999999</v>
      </c>
      <c r="E16" s="22">
        <v>1873.165295</v>
      </c>
    </row>
    <row r="17" spans="1:5" ht="26.25" customHeight="1">
      <c r="A17" s="20">
        <v>1030180</v>
      </c>
      <c r="B17" s="21" t="s">
        <v>21</v>
      </c>
      <c r="C17" s="28">
        <v>96</v>
      </c>
      <c r="D17" s="19">
        <f>E17-C17</f>
        <v>-70</v>
      </c>
      <c r="E17" s="22">
        <v>26</v>
      </c>
    </row>
    <row r="18" spans="1:5" ht="26.25" customHeight="1">
      <c r="A18" s="59">
        <v>1030199</v>
      </c>
      <c r="B18" s="21" t="s">
        <v>104</v>
      </c>
      <c r="C18" s="28"/>
      <c r="D18" s="19">
        <f>E18-C18</f>
        <v>806</v>
      </c>
      <c r="E18" s="22">
        <v>806</v>
      </c>
    </row>
    <row r="19" spans="1:5" ht="26.25" customHeight="1">
      <c r="A19" s="17" t="s">
        <v>22</v>
      </c>
      <c r="B19" s="18"/>
      <c r="C19" s="22">
        <f>C20</f>
        <v>71</v>
      </c>
      <c r="D19" s="19">
        <f t="shared" si="0"/>
        <v>2343</v>
      </c>
      <c r="E19" s="22">
        <f>E20</f>
        <v>2414</v>
      </c>
    </row>
    <row r="20" spans="1:5" ht="26.25" customHeight="1">
      <c r="A20" s="20">
        <v>11004</v>
      </c>
      <c r="B20" s="21" t="s">
        <v>23</v>
      </c>
      <c r="C20" s="22">
        <f>C21</f>
        <v>71</v>
      </c>
      <c r="D20" s="19">
        <f t="shared" si="0"/>
        <v>2343</v>
      </c>
      <c r="E20" s="22">
        <f>E21</f>
        <v>2414</v>
      </c>
    </row>
    <row r="21" spans="1:5" ht="26.25" customHeight="1">
      <c r="A21" s="23">
        <v>1100401</v>
      </c>
      <c r="B21" s="24" t="s">
        <v>24</v>
      </c>
      <c r="C21" s="25">
        <v>71</v>
      </c>
      <c r="D21" s="26">
        <f t="shared" si="0"/>
        <v>2343</v>
      </c>
      <c r="E21" s="25">
        <v>2414</v>
      </c>
    </row>
    <row r="22" spans="1:5" ht="26.25" customHeight="1">
      <c r="A22" s="20" t="s">
        <v>25</v>
      </c>
      <c r="B22" s="20"/>
      <c r="C22" s="22">
        <f>C23</f>
        <v>12065</v>
      </c>
      <c r="D22" s="19">
        <f t="shared" si="0"/>
        <v>-1492</v>
      </c>
      <c r="E22" s="22">
        <f>E23</f>
        <v>10573</v>
      </c>
    </row>
    <row r="23" spans="1:5" ht="26.25" customHeight="1">
      <c r="A23" s="23">
        <v>1100802</v>
      </c>
      <c r="B23" s="24" t="s">
        <v>26</v>
      </c>
      <c r="C23" s="25">
        <v>12065</v>
      </c>
      <c r="D23" s="26">
        <f t="shared" si="0"/>
        <v>-1492</v>
      </c>
      <c r="E23" s="25">
        <f>18726-5273-2880</f>
        <v>10573</v>
      </c>
    </row>
    <row r="24" spans="1:5" s="27" customFormat="1" ht="26.25" customHeight="1">
      <c r="A24" s="20" t="s">
        <v>27</v>
      </c>
      <c r="B24" s="24"/>
      <c r="C24" s="22">
        <f>C25</f>
        <v>0</v>
      </c>
      <c r="D24" s="19">
        <f t="shared" si="0"/>
        <v>10000</v>
      </c>
      <c r="E24" s="22">
        <f>E25</f>
        <v>10000</v>
      </c>
    </row>
    <row r="25" spans="1:5" s="27" customFormat="1" ht="26.25" customHeight="1">
      <c r="A25" s="23">
        <v>1101102</v>
      </c>
      <c r="B25" s="24" t="s">
        <v>28</v>
      </c>
      <c r="C25" s="25">
        <v>0</v>
      </c>
      <c r="D25" s="26">
        <f t="shared" si="0"/>
        <v>10000</v>
      </c>
      <c r="E25" s="29">
        <v>10000</v>
      </c>
    </row>
    <row r="26" spans="1:5" ht="26.25" customHeight="1">
      <c r="A26" s="20" t="s">
        <v>29</v>
      </c>
      <c r="B26" s="21"/>
      <c r="C26" s="25">
        <f>C27</f>
        <v>0</v>
      </c>
      <c r="D26" s="19">
        <f t="shared" si="0"/>
        <v>0</v>
      </c>
      <c r="E26" s="25">
        <f>E27</f>
        <v>0</v>
      </c>
    </row>
    <row r="27" spans="1:5" s="27" customFormat="1" ht="26.25" customHeight="1">
      <c r="A27" s="23">
        <v>1100902</v>
      </c>
      <c r="B27" s="24" t="s">
        <v>30</v>
      </c>
      <c r="C27" s="25">
        <v>0</v>
      </c>
      <c r="D27" s="19">
        <f t="shared" si="0"/>
        <v>0</v>
      </c>
      <c r="E27" s="25">
        <v>0</v>
      </c>
    </row>
    <row r="28" spans="1:5" s="30" customFormat="1" ht="26.25" customHeight="1">
      <c r="A28" s="63" t="s">
        <v>31</v>
      </c>
      <c r="B28" s="64"/>
      <c r="C28" s="22">
        <f>C5+C19+C22+C26+C24</f>
        <v>614340</v>
      </c>
      <c r="D28" s="19">
        <f t="shared" si="0"/>
        <v>-270534.83470499999</v>
      </c>
      <c r="E28" s="22">
        <f>E5+E19+E22+E26+E24</f>
        <v>343805.16529500001</v>
      </c>
    </row>
    <row r="29" spans="1:5" s="30" customFormat="1" ht="14.25">
      <c r="B29" s="31"/>
      <c r="C29" s="32"/>
      <c r="D29" s="32"/>
      <c r="E29" s="33"/>
    </row>
    <row r="30" spans="1:5">
      <c r="B30" s="34"/>
      <c r="C30" s="34"/>
      <c r="D30" s="34"/>
      <c r="E30" s="34"/>
    </row>
    <row r="31" spans="1:5">
      <c r="B31" s="35"/>
      <c r="C31" s="35"/>
      <c r="D31" s="35"/>
      <c r="E31" s="35"/>
    </row>
  </sheetData>
  <mergeCells count="2">
    <mergeCell ref="A2:E2"/>
    <mergeCell ref="A28:B28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7" workbookViewId="0">
      <selection activeCell="I15" sqref="I15"/>
    </sheetView>
  </sheetViews>
  <sheetFormatPr defaultRowHeight="13.5"/>
  <cols>
    <col min="1" max="1" width="9" style="37"/>
    <col min="2" max="2" width="43.625" style="37" customWidth="1"/>
    <col min="3" max="3" width="11.625" style="12" customWidth="1"/>
    <col min="4" max="4" width="12.5" style="12" customWidth="1"/>
    <col min="5" max="5" width="11.875" style="38" customWidth="1"/>
    <col min="6" max="204" width="9" style="37"/>
    <col min="205" max="205" width="43.25" style="37" customWidth="1"/>
    <col min="206" max="206" width="11.625" style="37" customWidth="1"/>
    <col min="207" max="207" width="12.5" style="37" customWidth="1"/>
    <col min="208" max="208" width="11.875" style="37" customWidth="1"/>
    <col min="209" max="209" width="10.625" style="37" customWidth="1"/>
    <col min="210" max="210" width="9" style="37"/>
    <col min="211" max="212" width="11.75" style="37" customWidth="1"/>
    <col min="213" max="213" width="9" style="37"/>
    <col min="214" max="214" width="12.25" style="37" customWidth="1"/>
    <col min="215" max="215" width="14.125" style="37" customWidth="1"/>
    <col min="216" max="216" width="9" style="37"/>
    <col min="217" max="217" width="10.875" style="37" customWidth="1"/>
    <col min="218" max="460" width="9" style="37"/>
    <col min="461" max="461" width="43.25" style="37" customWidth="1"/>
    <col min="462" max="462" width="11.625" style="37" customWidth="1"/>
    <col min="463" max="463" width="12.5" style="37" customWidth="1"/>
    <col min="464" max="464" width="11.875" style="37" customWidth="1"/>
    <col min="465" max="465" width="10.625" style="37" customWidth="1"/>
    <col min="466" max="466" width="9" style="37"/>
    <col min="467" max="468" width="11.75" style="37" customWidth="1"/>
    <col min="469" max="469" width="9" style="37"/>
    <col min="470" max="470" width="12.25" style="37" customWidth="1"/>
    <col min="471" max="471" width="14.125" style="37" customWidth="1"/>
    <col min="472" max="472" width="9" style="37"/>
    <col min="473" max="473" width="10.875" style="37" customWidth="1"/>
    <col min="474" max="716" width="9" style="37"/>
    <col min="717" max="717" width="43.25" style="37" customWidth="1"/>
    <col min="718" max="718" width="11.625" style="37" customWidth="1"/>
    <col min="719" max="719" width="12.5" style="37" customWidth="1"/>
    <col min="720" max="720" width="11.875" style="37" customWidth="1"/>
    <col min="721" max="721" width="10.625" style="37" customWidth="1"/>
    <col min="722" max="722" width="9" style="37"/>
    <col min="723" max="724" width="11.75" style="37" customWidth="1"/>
    <col min="725" max="725" width="9" style="37"/>
    <col min="726" max="726" width="12.25" style="37" customWidth="1"/>
    <col min="727" max="727" width="14.125" style="37" customWidth="1"/>
    <col min="728" max="728" width="9" style="37"/>
    <col min="729" max="729" width="10.875" style="37" customWidth="1"/>
    <col min="730" max="972" width="9" style="37"/>
    <col min="973" max="973" width="43.25" style="37" customWidth="1"/>
    <col min="974" max="974" width="11.625" style="37" customWidth="1"/>
    <col min="975" max="975" width="12.5" style="37" customWidth="1"/>
    <col min="976" max="976" width="11.875" style="37" customWidth="1"/>
    <col min="977" max="977" width="10.625" style="37" customWidth="1"/>
    <col min="978" max="978" width="9" style="37"/>
    <col min="979" max="980" width="11.75" style="37" customWidth="1"/>
    <col min="981" max="981" width="9" style="37"/>
    <col min="982" max="982" width="12.25" style="37" customWidth="1"/>
    <col min="983" max="983" width="14.125" style="37" customWidth="1"/>
    <col min="984" max="984" width="9" style="37"/>
    <col min="985" max="985" width="10.875" style="37" customWidth="1"/>
    <col min="986" max="1228" width="9" style="37"/>
    <col min="1229" max="1229" width="43.25" style="37" customWidth="1"/>
    <col min="1230" max="1230" width="11.625" style="37" customWidth="1"/>
    <col min="1231" max="1231" width="12.5" style="37" customWidth="1"/>
    <col min="1232" max="1232" width="11.875" style="37" customWidth="1"/>
    <col min="1233" max="1233" width="10.625" style="37" customWidth="1"/>
    <col min="1234" max="1234" width="9" style="37"/>
    <col min="1235" max="1236" width="11.75" style="37" customWidth="1"/>
    <col min="1237" max="1237" width="9" style="37"/>
    <col min="1238" max="1238" width="12.25" style="37" customWidth="1"/>
    <col min="1239" max="1239" width="14.125" style="37" customWidth="1"/>
    <col min="1240" max="1240" width="9" style="37"/>
    <col min="1241" max="1241" width="10.875" style="37" customWidth="1"/>
    <col min="1242" max="1484" width="9" style="37"/>
    <col min="1485" max="1485" width="43.25" style="37" customWidth="1"/>
    <col min="1486" max="1486" width="11.625" style="37" customWidth="1"/>
    <col min="1487" max="1487" width="12.5" style="37" customWidth="1"/>
    <col min="1488" max="1488" width="11.875" style="37" customWidth="1"/>
    <col min="1489" max="1489" width="10.625" style="37" customWidth="1"/>
    <col min="1490" max="1490" width="9" style="37"/>
    <col min="1491" max="1492" width="11.75" style="37" customWidth="1"/>
    <col min="1493" max="1493" width="9" style="37"/>
    <col min="1494" max="1494" width="12.25" style="37" customWidth="1"/>
    <col min="1495" max="1495" width="14.125" style="37" customWidth="1"/>
    <col min="1496" max="1496" width="9" style="37"/>
    <col min="1497" max="1497" width="10.875" style="37" customWidth="1"/>
    <col min="1498" max="1740" width="9" style="37"/>
    <col min="1741" max="1741" width="43.25" style="37" customWidth="1"/>
    <col min="1742" max="1742" width="11.625" style="37" customWidth="1"/>
    <col min="1743" max="1743" width="12.5" style="37" customWidth="1"/>
    <col min="1744" max="1744" width="11.875" style="37" customWidth="1"/>
    <col min="1745" max="1745" width="10.625" style="37" customWidth="1"/>
    <col min="1746" max="1746" width="9" style="37"/>
    <col min="1747" max="1748" width="11.75" style="37" customWidth="1"/>
    <col min="1749" max="1749" width="9" style="37"/>
    <col min="1750" max="1750" width="12.25" style="37" customWidth="1"/>
    <col min="1751" max="1751" width="14.125" style="37" customWidth="1"/>
    <col min="1752" max="1752" width="9" style="37"/>
    <col min="1753" max="1753" width="10.875" style="37" customWidth="1"/>
    <col min="1754" max="1996" width="9" style="37"/>
    <col min="1997" max="1997" width="43.25" style="37" customWidth="1"/>
    <col min="1998" max="1998" width="11.625" style="37" customWidth="1"/>
    <col min="1999" max="1999" width="12.5" style="37" customWidth="1"/>
    <col min="2000" max="2000" width="11.875" style="37" customWidth="1"/>
    <col min="2001" max="2001" width="10.625" style="37" customWidth="1"/>
    <col min="2002" max="2002" width="9" style="37"/>
    <col min="2003" max="2004" width="11.75" style="37" customWidth="1"/>
    <col min="2005" max="2005" width="9" style="37"/>
    <col min="2006" max="2006" width="12.25" style="37" customWidth="1"/>
    <col min="2007" max="2007" width="14.125" style="37" customWidth="1"/>
    <col min="2008" max="2008" width="9" style="37"/>
    <col min="2009" max="2009" width="10.875" style="37" customWidth="1"/>
    <col min="2010" max="2252" width="9" style="37"/>
    <col min="2253" max="2253" width="43.25" style="37" customWidth="1"/>
    <col min="2254" max="2254" width="11.625" style="37" customWidth="1"/>
    <col min="2255" max="2255" width="12.5" style="37" customWidth="1"/>
    <col min="2256" max="2256" width="11.875" style="37" customWidth="1"/>
    <col min="2257" max="2257" width="10.625" style="37" customWidth="1"/>
    <col min="2258" max="2258" width="9" style="37"/>
    <col min="2259" max="2260" width="11.75" style="37" customWidth="1"/>
    <col min="2261" max="2261" width="9" style="37"/>
    <col min="2262" max="2262" width="12.25" style="37" customWidth="1"/>
    <col min="2263" max="2263" width="14.125" style="37" customWidth="1"/>
    <col min="2264" max="2264" width="9" style="37"/>
    <col min="2265" max="2265" width="10.875" style="37" customWidth="1"/>
    <col min="2266" max="2508" width="9" style="37"/>
    <col min="2509" max="2509" width="43.25" style="37" customWidth="1"/>
    <col min="2510" max="2510" width="11.625" style="37" customWidth="1"/>
    <col min="2511" max="2511" width="12.5" style="37" customWidth="1"/>
    <col min="2512" max="2512" width="11.875" style="37" customWidth="1"/>
    <col min="2513" max="2513" width="10.625" style="37" customWidth="1"/>
    <col min="2514" max="2514" width="9" style="37"/>
    <col min="2515" max="2516" width="11.75" style="37" customWidth="1"/>
    <col min="2517" max="2517" width="9" style="37"/>
    <col min="2518" max="2518" width="12.25" style="37" customWidth="1"/>
    <col min="2519" max="2519" width="14.125" style="37" customWidth="1"/>
    <col min="2520" max="2520" width="9" style="37"/>
    <col min="2521" max="2521" width="10.875" style="37" customWidth="1"/>
    <col min="2522" max="2764" width="9" style="37"/>
    <col min="2765" max="2765" width="43.25" style="37" customWidth="1"/>
    <col min="2766" max="2766" width="11.625" style="37" customWidth="1"/>
    <col min="2767" max="2767" width="12.5" style="37" customWidth="1"/>
    <col min="2768" max="2768" width="11.875" style="37" customWidth="1"/>
    <col min="2769" max="2769" width="10.625" style="37" customWidth="1"/>
    <col min="2770" max="2770" width="9" style="37"/>
    <col min="2771" max="2772" width="11.75" style="37" customWidth="1"/>
    <col min="2773" max="2773" width="9" style="37"/>
    <col min="2774" max="2774" width="12.25" style="37" customWidth="1"/>
    <col min="2775" max="2775" width="14.125" style="37" customWidth="1"/>
    <col min="2776" max="2776" width="9" style="37"/>
    <col min="2777" max="2777" width="10.875" style="37" customWidth="1"/>
    <col min="2778" max="3020" width="9" style="37"/>
    <col min="3021" max="3021" width="43.25" style="37" customWidth="1"/>
    <col min="3022" max="3022" width="11.625" style="37" customWidth="1"/>
    <col min="3023" max="3023" width="12.5" style="37" customWidth="1"/>
    <col min="3024" max="3024" width="11.875" style="37" customWidth="1"/>
    <col min="3025" max="3025" width="10.625" style="37" customWidth="1"/>
    <col min="3026" max="3026" width="9" style="37"/>
    <col min="3027" max="3028" width="11.75" style="37" customWidth="1"/>
    <col min="3029" max="3029" width="9" style="37"/>
    <col min="3030" max="3030" width="12.25" style="37" customWidth="1"/>
    <col min="3031" max="3031" width="14.125" style="37" customWidth="1"/>
    <col min="3032" max="3032" width="9" style="37"/>
    <col min="3033" max="3033" width="10.875" style="37" customWidth="1"/>
    <col min="3034" max="3276" width="9" style="37"/>
    <col min="3277" max="3277" width="43.25" style="37" customWidth="1"/>
    <col min="3278" max="3278" width="11.625" style="37" customWidth="1"/>
    <col min="3279" max="3279" width="12.5" style="37" customWidth="1"/>
    <col min="3280" max="3280" width="11.875" style="37" customWidth="1"/>
    <col min="3281" max="3281" width="10.625" style="37" customWidth="1"/>
    <col min="3282" max="3282" width="9" style="37"/>
    <col min="3283" max="3284" width="11.75" style="37" customWidth="1"/>
    <col min="3285" max="3285" width="9" style="37"/>
    <col min="3286" max="3286" width="12.25" style="37" customWidth="1"/>
    <col min="3287" max="3287" width="14.125" style="37" customWidth="1"/>
    <col min="3288" max="3288" width="9" style="37"/>
    <col min="3289" max="3289" width="10.875" style="37" customWidth="1"/>
    <col min="3290" max="3532" width="9" style="37"/>
    <col min="3533" max="3533" width="43.25" style="37" customWidth="1"/>
    <col min="3534" max="3534" width="11.625" style="37" customWidth="1"/>
    <col min="3535" max="3535" width="12.5" style="37" customWidth="1"/>
    <col min="3536" max="3536" width="11.875" style="37" customWidth="1"/>
    <col min="3537" max="3537" width="10.625" style="37" customWidth="1"/>
    <col min="3538" max="3538" width="9" style="37"/>
    <col min="3539" max="3540" width="11.75" style="37" customWidth="1"/>
    <col min="3541" max="3541" width="9" style="37"/>
    <col min="3542" max="3542" width="12.25" style="37" customWidth="1"/>
    <col min="3543" max="3543" width="14.125" style="37" customWidth="1"/>
    <col min="3544" max="3544" width="9" style="37"/>
    <col min="3545" max="3545" width="10.875" style="37" customWidth="1"/>
    <col min="3546" max="3788" width="9" style="37"/>
    <col min="3789" max="3789" width="43.25" style="37" customWidth="1"/>
    <col min="3790" max="3790" width="11.625" style="37" customWidth="1"/>
    <col min="3791" max="3791" width="12.5" style="37" customWidth="1"/>
    <col min="3792" max="3792" width="11.875" style="37" customWidth="1"/>
    <col min="3793" max="3793" width="10.625" style="37" customWidth="1"/>
    <col min="3794" max="3794" width="9" style="37"/>
    <col min="3795" max="3796" width="11.75" style="37" customWidth="1"/>
    <col min="3797" max="3797" width="9" style="37"/>
    <col min="3798" max="3798" width="12.25" style="37" customWidth="1"/>
    <col min="3799" max="3799" width="14.125" style="37" customWidth="1"/>
    <col min="3800" max="3800" width="9" style="37"/>
    <col min="3801" max="3801" width="10.875" style="37" customWidth="1"/>
    <col min="3802" max="4044" width="9" style="37"/>
    <col min="4045" max="4045" width="43.25" style="37" customWidth="1"/>
    <col min="4046" max="4046" width="11.625" style="37" customWidth="1"/>
    <col min="4047" max="4047" width="12.5" style="37" customWidth="1"/>
    <col min="4048" max="4048" width="11.875" style="37" customWidth="1"/>
    <col min="4049" max="4049" width="10.625" style="37" customWidth="1"/>
    <col min="4050" max="4050" width="9" style="37"/>
    <col min="4051" max="4052" width="11.75" style="37" customWidth="1"/>
    <col min="4053" max="4053" width="9" style="37"/>
    <col min="4054" max="4054" width="12.25" style="37" customWidth="1"/>
    <col min="4055" max="4055" width="14.125" style="37" customWidth="1"/>
    <col min="4056" max="4056" width="9" style="37"/>
    <col min="4057" max="4057" width="10.875" style="37" customWidth="1"/>
    <col min="4058" max="4300" width="9" style="37"/>
    <col min="4301" max="4301" width="43.25" style="37" customWidth="1"/>
    <col min="4302" max="4302" width="11.625" style="37" customWidth="1"/>
    <col min="4303" max="4303" width="12.5" style="37" customWidth="1"/>
    <col min="4304" max="4304" width="11.875" style="37" customWidth="1"/>
    <col min="4305" max="4305" width="10.625" style="37" customWidth="1"/>
    <col min="4306" max="4306" width="9" style="37"/>
    <col min="4307" max="4308" width="11.75" style="37" customWidth="1"/>
    <col min="4309" max="4309" width="9" style="37"/>
    <col min="4310" max="4310" width="12.25" style="37" customWidth="1"/>
    <col min="4311" max="4311" width="14.125" style="37" customWidth="1"/>
    <col min="4312" max="4312" width="9" style="37"/>
    <col min="4313" max="4313" width="10.875" style="37" customWidth="1"/>
    <col min="4314" max="4556" width="9" style="37"/>
    <col min="4557" max="4557" width="43.25" style="37" customWidth="1"/>
    <col min="4558" max="4558" width="11.625" style="37" customWidth="1"/>
    <col min="4559" max="4559" width="12.5" style="37" customWidth="1"/>
    <col min="4560" max="4560" width="11.875" style="37" customWidth="1"/>
    <col min="4561" max="4561" width="10.625" style="37" customWidth="1"/>
    <col min="4562" max="4562" width="9" style="37"/>
    <col min="4563" max="4564" width="11.75" style="37" customWidth="1"/>
    <col min="4565" max="4565" width="9" style="37"/>
    <col min="4566" max="4566" width="12.25" style="37" customWidth="1"/>
    <col min="4567" max="4567" width="14.125" style="37" customWidth="1"/>
    <col min="4568" max="4568" width="9" style="37"/>
    <col min="4569" max="4569" width="10.875" style="37" customWidth="1"/>
    <col min="4570" max="4812" width="9" style="37"/>
    <col min="4813" max="4813" width="43.25" style="37" customWidth="1"/>
    <col min="4814" max="4814" width="11.625" style="37" customWidth="1"/>
    <col min="4815" max="4815" width="12.5" style="37" customWidth="1"/>
    <col min="4816" max="4816" width="11.875" style="37" customWidth="1"/>
    <col min="4817" max="4817" width="10.625" style="37" customWidth="1"/>
    <col min="4818" max="4818" width="9" style="37"/>
    <col min="4819" max="4820" width="11.75" style="37" customWidth="1"/>
    <col min="4821" max="4821" width="9" style="37"/>
    <col min="4822" max="4822" width="12.25" style="37" customWidth="1"/>
    <col min="4823" max="4823" width="14.125" style="37" customWidth="1"/>
    <col min="4824" max="4824" width="9" style="37"/>
    <col min="4825" max="4825" width="10.875" style="37" customWidth="1"/>
    <col min="4826" max="5068" width="9" style="37"/>
    <col min="5069" max="5069" width="43.25" style="37" customWidth="1"/>
    <col min="5070" max="5070" width="11.625" style="37" customWidth="1"/>
    <col min="5071" max="5071" width="12.5" style="37" customWidth="1"/>
    <col min="5072" max="5072" width="11.875" style="37" customWidth="1"/>
    <col min="5073" max="5073" width="10.625" style="37" customWidth="1"/>
    <col min="5074" max="5074" width="9" style="37"/>
    <col min="5075" max="5076" width="11.75" style="37" customWidth="1"/>
    <col min="5077" max="5077" width="9" style="37"/>
    <col min="5078" max="5078" width="12.25" style="37" customWidth="1"/>
    <col min="5079" max="5079" width="14.125" style="37" customWidth="1"/>
    <col min="5080" max="5080" width="9" style="37"/>
    <col min="5081" max="5081" width="10.875" style="37" customWidth="1"/>
    <col min="5082" max="5324" width="9" style="37"/>
    <col min="5325" max="5325" width="43.25" style="37" customWidth="1"/>
    <col min="5326" max="5326" width="11.625" style="37" customWidth="1"/>
    <col min="5327" max="5327" width="12.5" style="37" customWidth="1"/>
    <col min="5328" max="5328" width="11.875" style="37" customWidth="1"/>
    <col min="5329" max="5329" width="10.625" style="37" customWidth="1"/>
    <col min="5330" max="5330" width="9" style="37"/>
    <col min="5331" max="5332" width="11.75" style="37" customWidth="1"/>
    <col min="5333" max="5333" width="9" style="37"/>
    <col min="5334" max="5334" width="12.25" style="37" customWidth="1"/>
    <col min="5335" max="5335" width="14.125" style="37" customWidth="1"/>
    <col min="5336" max="5336" width="9" style="37"/>
    <col min="5337" max="5337" width="10.875" style="37" customWidth="1"/>
    <col min="5338" max="5580" width="9" style="37"/>
    <col min="5581" max="5581" width="43.25" style="37" customWidth="1"/>
    <col min="5582" max="5582" width="11.625" style="37" customWidth="1"/>
    <col min="5583" max="5583" width="12.5" style="37" customWidth="1"/>
    <col min="5584" max="5584" width="11.875" style="37" customWidth="1"/>
    <col min="5585" max="5585" width="10.625" style="37" customWidth="1"/>
    <col min="5586" max="5586" width="9" style="37"/>
    <col min="5587" max="5588" width="11.75" style="37" customWidth="1"/>
    <col min="5589" max="5589" width="9" style="37"/>
    <col min="5590" max="5590" width="12.25" style="37" customWidth="1"/>
    <col min="5591" max="5591" width="14.125" style="37" customWidth="1"/>
    <col min="5592" max="5592" width="9" style="37"/>
    <col min="5593" max="5593" width="10.875" style="37" customWidth="1"/>
    <col min="5594" max="5836" width="9" style="37"/>
    <col min="5837" max="5837" width="43.25" style="37" customWidth="1"/>
    <col min="5838" max="5838" width="11.625" style="37" customWidth="1"/>
    <col min="5839" max="5839" width="12.5" style="37" customWidth="1"/>
    <col min="5840" max="5840" width="11.875" style="37" customWidth="1"/>
    <col min="5841" max="5841" width="10.625" style="37" customWidth="1"/>
    <col min="5842" max="5842" width="9" style="37"/>
    <col min="5843" max="5844" width="11.75" style="37" customWidth="1"/>
    <col min="5845" max="5845" width="9" style="37"/>
    <col min="5846" max="5846" width="12.25" style="37" customWidth="1"/>
    <col min="5847" max="5847" width="14.125" style="37" customWidth="1"/>
    <col min="5848" max="5848" width="9" style="37"/>
    <col min="5849" max="5849" width="10.875" style="37" customWidth="1"/>
    <col min="5850" max="6092" width="9" style="37"/>
    <col min="6093" max="6093" width="43.25" style="37" customWidth="1"/>
    <col min="6094" max="6094" width="11.625" style="37" customWidth="1"/>
    <col min="6095" max="6095" width="12.5" style="37" customWidth="1"/>
    <col min="6096" max="6096" width="11.875" style="37" customWidth="1"/>
    <col min="6097" max="6097" width="10.625" style="37" customWidth="1"/>
    <col min="6098" max="6098" width="9" style="37"/>
    <col min="6099" max="6100" width="11.75" style="37" customWidth="1"/>
    <col min="6101" max="6101" width="9" style="37"/>
    <col min="6102" max="6102" width="12.25" style="37" customWidth="1"/>
    <col min="6103" max="6103" width="14.125" style="37" customWidth="1"/>
    <col min="6104" max="6104" width="9" style="37"/>
    <col min="6105" max="6105" width="10.875" style="37" customWidth="1"/>
    <col min="6106" max="6348" width="9" style="37"/>
    <col min="6349" max="6349" width="43.25" style="37" customWidth="1"/>
    <col min="6350" max="6350" width="11.625" style="37" customWidth="1"/>
    <col min="6351" max="6351" width="12.5" style="37" customWidth="1"/>
    <col min="6352" max="6352" width="11.875" style="37" customWidth="1"/>
    <col min="6353" max="6353" width="10.625" style="37" customWidth="1"/>
    <col min="6354" max="6354" width="9" style="37"/>
    <col min="6355" max="6356" width="11.75" style="37" customWidth="1"/>
    <col min="6357" max="6357" width="9" style="37"/>
    <col min="6358" max="6358" width="12.25" style="37" customWidth="1"/>
    <col min="6359" max="6359" width="14.125" style="37" customWidth="1"/>
    <col min="6360" max="6360" width="9" style="37"/>
    <col min="6361" max="6361" width="10.875" style="37" customWidth="1"/>
    <col min="6362" max="6604" width="9" style="37"/>
    <col min="6605" max="6605" width="43.25" style="37" customWidth="1"/>
    <col min="6606" max="6606" width="11.625" style="37" customWidth="1"/>
    <col min="6607" max="6607" width="12.5" style="37" customWidth="1"/>
    <col min="6608" max="6608" width="11.875" style="37" customWidth="1"/>
    <col min="6609" max="6609" width="10.625" style="37" customWidth="1"/>
    <col min="6610" max="6610" width="9" style="37"/>
    <col min="6611" max="6612" width="11.75" style="37" customWidth="1"/>
    <col min="6613" max="6613" width="9" style="37"/>
    <col min="6614" max="6614" width="12.25" style="37" customWidth="1"/>
    <col min="6615" max="6615" width="14.125" style="37" customWidth="1"/>
    <col min="6616" max="6616" width="9" style="37"/>
    <col min="6617" max="6617" width="10.875" style="37" customWidth="1"/>
    <col min="6618" max="6860" width="9" style="37"/>
    <col min="6861" max="6861" width="43.25" style="37" customWidth="1"/>
    <col min="6862" max="6862" width="11.625" style="37" customWidth="1"/>
    <col min="6863" max="6863" width="12.5" style="37" customWidth="1"/>
    <col min="6864" max="6864" width="11.875" style="37" customWidth="1"/>
    <col min="6865" max="6865" width="10.625" style="37" customWidth="1"/>
    <col min="6866" max="6866" width="9" style="37"/>
    <col min="6867" max="6868" width="11.75" style="37" customWidth="1"/>
    <col min="6869" max="6869" width="9" style="37"/>
    <col min="6870" max="6870" width="12.25" style="37" customWidth="1"/>
    <col min="6871" max="6871" width="14.125" style="37" customWidth="1"/>
    <col min="6872" max="6872" width="9" style="37"/>
    <col min="6873" max="6873" width="10.875" style="37" customWidth="1"/>
    <col min="6874" max="7116" width="9" style="37"/>
    <col min="7117" max="7117" width="43.25" style="37" customWidth="1"/>
    <col min="7118" max="7118" width="11.625" style="37" customWidth="1"/>
    <col min="7119" max="7119" width="12.5" style="37" customWidth="1"/>
    <col min="7120" max="7120" width="11.875" style="37" customWidth="1"/>
    <col min="7121" max="7121" width="10.625" style="37" customWidth="1"/>
    <col min="7122" max="7122" width="9" style="37"/>
    <col min="7123" max="7124" width="11.75" style="37" customWidth="1"/>
    <col min="7125" max="7125" width="9" style="37"/>
    <col min="7126" max="7126" width="12.25" style="37" customWidth="1"/>
    <col min="7127" max="7127" width="14.125" style="37" customWidth="1"/>
    <col min="7128" max="7128" width="9" style="37"/>
    <col min="7129" max="7129" width="10.875" style="37" customWidth="1"/>
    <col min="7130" max="7372" width="9" style="37"/>
    <col min="7373" max="7373" width="43.25" style="37" customWidth="1"/>
    <col min="7374" max="7374" width="11.625" style="37" customWidth="1"/>
    <col min="7375" max="7375" width="12.5" style="37" customWidth="1"/>
    <col min="7376" max="7376" width="11.875" style="37" customWidth="1"/>
    <col min="7377" max="7377" width="10.625" style="37" customWidth="1"/>
    <col min="7378" max="7378" width="9" style="37"/>
    <col min="7379" max="7380" width="11.75" style="37" customWidth="1"/>
    <col min="7381" max="7381" width="9" style="37"/>
    <col min="7382" max="7382" width="12.25" style="37" customWidth="1"/>
    <col min="7383" max="7383" width="14.125" style="37" customWidth="1"/>
    <col min="7384" max="7384" width="9" style="37"/>
    <col min="7385" max="7385" width="10.875" style="37" customWidth="1"/>
    <col min="7386" max="7628" width="9" style="37"/>
    <col min="7629" max="7629" width="43.25" style="37" customWidth="1"/>
    <col min="7630" max="7630" width="11.625" style="37" customWidth="1"/>
    <col min="7631" max="7631" width="12.5" style="37" customWidth="1"/>
    <col min="7632" max="7632" width="11.875" style="37" customWidth="1"/>
    <col min="7633" max="7633" width="10.625" style="37" customWidth="1"/>
    <col min="7634" max="7634" width="9" style="37"/>
    <col min="7635" max="7636" width="11.75" style="37" customWidth="1"/>
    <col min="7637" max="7637" width="9" style="37"/>
    <col min="7638" max="7638" width="12.25" style="37" customWidth="1"/>
    <col min="7639" max="7639" width="14.125" style="37" customWidth="1"/>
    <col min="7640" max="7640" width="9" style="37"/>
    <col min="7641" max="7641" width="10.875" style="37" customWidth="1"/>
    <col min="7642" max="7884" width="9" style="37"/>
    <col min="7885" max="7885" width="43.25" style="37" customWidth="1"/>
    <col min="7886" max="7886" width="11.625" style="37" customWidth="1"/>
    <col min="7887" max="7887" width="12.5" style="37" customWidth="1"/>
    <col min="7888" max="7888" width="11.875" style="37" customWidth="1"/>
    <col min="7889" max="7889" width="10.625" style="37" customWidth="1"/>
    <col min="7890" max="7890" width="9" style="37"/>
    <col min="7891" max="7892" width="11.75" style="37" customWidth="1"/>
    <col min="7893" max="7893" width="9" style="37"/>
    <col min="7894" max="7894" width="12.25" style="37" customWidth="1"/>
    <col min="7895" max="7895" width="14.125" style="37" customWidth="1"/>
    <col min="7896" max="7896" width="9" style="37"/>
    <col min="7897" max="7897" width="10.875" style="37" customWidth="1"/>
    <col min="7898" max="8140" width="9" style="37"/>
    <col min="8141" max="8141" width="43.25" style="37" customWidth="1"/>
    <col min="8142" max="8142" width="11.625" style="37" customWidth="1"/>
    <col min="8143" max="8143" width="12.5" style="37" customWidth="1"/>
    <col min="8144" max="8144" width="11.875" style="37" customWidth="1"/>
    <col min="8145" max="8145" width="10.625" style="37" customWidth="1"/>
    <col min="8146" max="8146" width="9" style="37"/>
    <col min="8147" max="8148" width="11.75" style="37" customWidth="1"/>
    <col min="8149" max="8149" width="9" style="37"/>
    <col min="8150" max="8150" width="12.25" style="37" customWidth="1"/>
    <col min="8151" max="8151" width="14.125" style="37" customWidth="1"/>
    <col min="8152" max="8152" width="9" style="37"/>
    <col min="8153" max="8153" width="10.875" style="37" customWidth="1"/>
    <col min="8154" max="8396" width="9" style="37"/>
    <col min="8397" max="8397" width="43.25" style="37" customWidth="1"/>
    <col min="8398" max="8398" width="11.625" style="37" customWidth="1"/>
    <col min="8399" max="8399" width="12.5" style="37" customWidth="1"/>
    <col min="8400" max="8400" width="11.875" style="37" customWidth="1"/>
    <col min="8401" max="8401" width="10.625" style="37" customWidth="1"/>
    <col min="8402" max="8402" width="9" style="37"/>
    <col min="8403" max="8404" width="11.75" style="37" customWidth="1"/>
    <col min="8405" max="8405" width="9" style="37"/>
    <col min="8406" max="8406" width="12.25" style="37" customWidth="1"/>
    <col min="8407" max="8407" width="14.125" style="37" customWidth="1"/>
    <col min="8408" max="8408" width="9" style="37"/>
    <col min="8409" max="8409" width="10.875" style="37" customWidth="1"/>
    <col min="8410" max="8652" width="9" style="37"/>
    <col min="8653" max="8653" width="43.25" style="37" customWidth="1"/>
    <col min="8654" max="8654" width="11.625" style="37" customWidth="1"/>
    <col min="8655" max="8655" width="12.5" style="37" customWidth="1"/>
    <col min="8656" max="8656" width="11.875" style="37" customWidth="1"/>
    <col min="8657" max="8657" width="10.625" style="37" customWidth="1"/>
    <col min="8658" max="8658" width="9" style="37"/>
    <col min="8659" max="8660" width="11.75" style="37" customWidth="1"/>
    <col min="8661" max="8661" width="9" style="37"/>
    <col min="8662" max="8662" width="12.25" style="37" customWidth="1"/>
    <col min="8663" max="8663" width="14.125" style="37" customWidth="1"/>
    <col min="8664" max="8664" width="9" style="37"/>
    <col min="8665" max="8665" width="10.875" style="37" customWidth="1"/>
    <col min="8666" max="8908" width="9" style="37"/>
    <col min="8909" max="8909" width="43.25" style="37" customWidth="1"/>
    <col min="8910" max="8910" width="11.625" style="37" customWidth="1"/>
    <col min="8911" max="8911" width="12.5" style="37" customWidth="1"/>
    <col min="8912" max="8912" width="11.875" style="37" customWidth="1"/>
    <col min="8913" max="8913" width="10.625" style="37" customWidth="1"/>
    <col min="8914" max="8914" width="9" style="37"/>
    <col min="8915" max="8916" width="11.75" style="37" customWidth="1"/>
    <col min="8917" max="8917" width="9" style="37"/>
    <col min="8918" max="8918" width="12.25" style="37" customWidth="1"/>
    <col min="8919" max="8919" width="14.125" style="37" customWidth="1"/>
    <col min="8920" max="8920" width="9" style="37"/>
    <col min="8921" max="8921" width="10.875" style="37" customWidth="1"/>
    <col min="8922" max="9164" width="9" style="37"/>
    <col min="9165" max="9165" width="43.25" style="37" customWidth="1"/>
    <col min="9166" max="9166" width="11.625" style="37" customWidth="1"/>
    <col min="9167" max="9167" width="12.5" style="37" customWidth="1"/>
    <col min="9168" max="9168" width="11.875" style="37" customWidth="1"/>
    <col min="9169" max="9169" width="10.625" style="37" customWidth="1"/>
    <col min="9170" max="9170" width="9" style="37"/>
    <col min="9171" max="9172" width="11.75" style="37" customWidth="1"/>
    <col min="9173" max="9173" width="9" style="37"/>
    <col min="9174" max="9174" width="12.25" style="37" customWidth="1"/>
    <col min="9175" max="9175" width="14.125" style="37" customWidth="1"/>
    <col min="9176" max="9176" width="9" style="37"/>
    <col min="9177" max="9177" width="10.875" style="37" customWidth="1"/>
    <col min="9178" max="9420" width="9" style="37"/>
    <col min="9421" max="9421" width="43.25" style="37" customWidth="1"/>
    <col min="9422" max="9422" width="11.625" style="37" customWidth="1"/>
    <col min="9423" max="9423" width="12.5" style="37" customWidth="1"/>
    <col min="9424" max="9424" width="11.875" style="37" customWidth="1"/>
    <col min="9425" max="9425" width="10.625" style="37" customWidth="1"/>
    <col min="9426" max="9426" width="9" style="37"/>
    <col min="9427" max="9428" width="11.75" style="37" customWidth="1"/>
    <col min="9429" max="9429" width="9" style="37"/>
    <col min="9430" max="9430" width="12.25" style="37" customWidth="1"/>
    <col min="9431" max="9431" width="14.125" style="37" customWidth="1"/>
    <col min="9432" max="9432" width="9" style="37"/>
    <col min="9433" max="9433" width="10.875" style="37" customWidth="1"/>
    <col min="9434" max="9676" width="9" style="37"/>
    <col min="9677" max="9677" width="43.25" style="37" customWidth="1"/>
    <col min="9678" max="9678" width="11.625" style="37" customWidth="1"/>
    <col min="9679" max="9679" width="12.5" style="37" customWidth="1"/>
    <col min="9680" max="9680" width="11.875" style="37" customWidth="1"/>
    <col min="9681" max="9681" width="10.625" style="37" customWidth="1"/>
    <col min="9682" max="9682" width="9" style="37"/>
    <col min="9683" max="9684" width="11.75" style="37" customWidth="1"/>
    <col min="9685" max="9685" width="9" style="37"/>
    <col min="9686" max="9686" width="12.25" style="37" customWidth="1"/>
    <col min="9687" max="9687" width="14.125" style="37" customWidth="1"/>
    <col min="9688" max="9688" width="9" style="37"/>
    <col min="9689" max="9689" width="10.875" style="37" customWidth="1"/>
    <col min="9690" max="9932" width="9" style="37"/>
    <col min="9933" max="9933" width="43.25" style="37" customWidth="1"/>
    <col min="9934" max="9934" width="11.625" style="37" customWidth="1"/>
    <col min="9935" max="9935" width="12.5" style="37" customWidth="1"/>
    <col min="9936" max="9936" width="11.875" style="37" customWidth="1"/>
    <col min="9937" max="9937" width="10.625" style="37" customWidth="1"/>
    <col min="9938" max="9938" width="9" style="37"/>
    <col min="9939" max="9940" width="11.75" style="37" customWidth="1"/>
    <col min="9941" max="9941" width="9" style="37"/>
    <col min="9942" max="9942" width="12.25" style="37" customWidth="1"/>
    <col min="9943" max="9943" width="14.125" style="37" customWidth="1"/>
    <col min="9944" max="9944" width="9" style="37"/>
    <col min="9945" max="9945" width="10.875" style="37" customWidth="1"/>
    <col min="9946" max="10188" width="9" style="37"/>
    <col min="10189" max="10189" width="43.25" style="37" customWidth="1"/>
    <col min="10190" max="10190" width="11.625" style="37" customWidth="1"/>
    <col min="10191" max="10191" width="12.5" style="37" customWidth="1"/>
    <col min="10192" max="10192" width="11.875" style="37" customWidth="1"/>
    <col min="10193" max="10193" width="10.625" style="37" customWidth="1"/>
    <col min="10194" max="10194" width="9" style="37"/>
    <col min="10195" max="10196" width="11.75" style="37" customWidth="1"/>
    <col min="10197" max="10197" width="9" style="37"/>
    <col min="10198" max="10198" width="12.25" style="37" customWidth="1"/>
    <col min="10199" max="10199" width="14.125" style="37" customWidth="1"/>
    <col min="10200" max="10200" width="9" style="37"/>
    <col min="10201" max="10201" width="10.875" style="37" customWidth="1"/>
    <col min="10202" max="10444" width="9" style="37"/>
    <col min="10445" max="10445" width="43.25" style="37" customWidth="1"/>
    <col min="10446" max="10446" width="11.625" style="37" customWidth="1"/>
    <col min="10447" max="10447" width="12.5" style="37" customWidth="1"/>
    <col min="10448" max="10448" width="11.875" style="37" customWidth="1"/>
    <col min="10449" max="10449" width="10.625" style="37" customWidth="1"/>
    <col min="10450" max="10450" width="9" style="37"/>
    <col min="10451" max="10452" width="11.75" style="37" customWidth="1"/>
    <col min="10453" max="10453" width="9" style="37"/>
    <col min="10454" max="10454" width="12.25" style="37" customWidth="1"/>
    <col min="10455" max="10455" width="14.125" style="37" customWidth="1"/>
    <col min="10456" max="10456" width="9" style="37"/>
    <col min="10457" max="10457" width="10.875" style="37" customWidth="1"/>
    <col min="10458" max="10700" width="9" style="37"/>
    <col min="10701" max="10701" width="43.25" style="37" customWidth="1"/>
    <col min="10702" max="10702" width="11.625" style="37" customWidth="1"/>
    <col min="10703" max="10703" width="12.5" style="37" customWidth="1"/>
    <col min="10704" max="10704" width="11.875" style="37" customWidth="1"/>
    <col min="10705" max="10705" width="10.625" style="37" customWidth="1"/>
    <col min="10706" max="10706" width="9" style="37"/>
    <col min="10707" max="10708" width="11.75" style="37" customWidth="1"/>
    <col min="10709" max="10709" width="9" style="37"/>
    <col min="10710" max="10710" width="12.25" style="37" customWidth="1"/>
    <col min="10711" max="10711" width="14.125" style="37" customWidth="1"/>
    <col min="10712" max="10712" width="9" style="37"/>
    <col min="10713" max="10713" width="10.875" style="37" customWidth="1"/>
    <col min="10714" max="10956" width="9" style="37"/>
    <col min="10957" max="10957" width="43.25" style="37" customWidth="1"/>
    <col min="10958" max="10958" width="11.625" style="37" customWidth="1"/>
    <col min="10959" max="10959" width="12.5" style="37" customWidth="1"/>
    <col min="10960" max="10960" width="11.875" style="37" customWidth="1"/>
    <col min="10961" max="10961" width="10.625" style="37" customWidth="1"/>
    <col min="10962" max="10962" width="9" style="37"/>
    <col min="10963" max="10964" width="11.75" style="37" customWidth="1"/>
    <col min="10965" max="10965" width="9" style="37"/>
    <col min="10966" max="10966" width="12.25" style="37" customWidth="1"/>
    <col min="10967" max="10967" width="14.125" style="37" customWidth="1"/>
    <col min="10968" max="10968" width="9" style="37"/>
    <col min="10969" max="10969" width="10.875" style="37" customWidth="1"/>
    <col min="10970" max="11212" width="9" style="37"/>
    <col min="11213" max="11213" width="43.25" style="37" customWidth="1"/>
    <col min="11214" max="11214" width="11.625" style="37" customWidth="1"/>
    <col min="11215" max="11215" width="12.5" style="37" customWidth="1"/>
    <col min="11216" max="11216" width="11.875" style="37" customWidth="1"/>
    <col min="11217" max="11217" width="10.625" style="37" customWidth="1"/>
    <col min="11218" max="11218" width="9" style="37"/>
    <col min="11219" max="11220" width="11.75" style="37" customWidth="1"/>
    <col min="11221" max="11221" width="9" style="37"/>
    <col min="11222" max="11222" width="12.25" style="37" customWidth="1"/>
    <col min="11223" max="11223" width="14.125" style="37" customWidth="1"/>
    <col min="11224" max="11224" width="9" style="37"/>
    <col min="11225" max="11225" width="10.875" style="37" customWidth="1"/>
    <col min="11226" max="11468" width="9" style="37"/>
    <col min="11469" max="11469" width="43.25" style="37" customWidth="1"/>
    <col min="11470" max="11470" width="11.625" style="37" customWidth="1"/>
    <col min="11471" max="11471" width="12.5" style="37" customWidth="1"/>
    <col min="11472" max="11472" width="11.875" style="37" customWidth="1"/>
    <col min="11473" max="11473" width="10.625" style="37" customWidth="1"/>
    <col min="11474" max="11474" width="9" style="37"/>
    <col min="11475" max="11476" width="11.75" style="37" customWidth="1"/>
    <col min="11477" max="11477" width="9" style="37"/>
    <col min="11478" max="11478" width="12.25" style="37" customWidth="1"/>
    <col min="11479" max="11479" width="14.125" style="37" customWidth="1"/>
    <col min="11480" max="11480" width="9" style="37"/>
    <col min="11481" max="11481" width="10.875" style="37" customWidth="1"/>
    <col min="11482" max="11724" width="9" style="37"/>
    <col min="11725" max="11725" width="43.25" style="37" customWidth="1"/>
    <col min="11726" max="11726" width="11.625" style="37" customWidth="1"/>
    <col min="11727" max="11727" width="12.5" style="37" customWidth="1"/>
    <col min="11728" max="11728" width="11.875" style="37" customWidth="1"/>
    <col min="11729" max="11729" width="10.625" style="37" customWidth="1"/>
    <col min="11730" max="11730" width="9" style="37"/>
    <col min="11731" max="11732" width="11.75" style="37" customWidth="1"/>
    <col min="11733" max="11733" width="9" style="37"/>
    <col min="11734" max="11734" width="12.25" style="37" customWidth="1"/>
    <col min="11735" max="11735" width="14.125" style="37" customWidth="1"/>
    <col min="11736" max="11736" width="9" style="37"/>
    <col min="11737" max="11737" width="10.875" style="37" customWidth="1"/>
    <col min="11738" max="11980" width="9" style="37"/>
    <col min="11981" max="11981" width="43.25" style="37" customWidth="1"/>
    <col min="11982" max="11982" width="11.625" style="37" customWidth="1"/>
    <col min="11983" max="11983" width="12.5" style="37" customWidth="1"/>
    <col min="11984" max="11984" width="11.875" style="37" customWidth="1"/>
    <col min="11985" max="11985" width="10.625" style="37" customWidth="1"/>
    <col min="11986" max="11986" width="9" style="37"/>
    <col min="11987" max="11988" width="11.75" style="37" customWidth="1"/>
    <col min="11989" max="11989" width="9" style="37"/>
    <col min="11990" max="11990" width="12.25" style="37" customWidth="1"/>
    <col min="11991" max="11991" width="14.125" style="37" customWidth="1"/>
    <col min="11992" max="11992" width="9" style="37"/>
    <col min="11993" max="11993" width="10.875" style="37" customWidth="1"/>
    <col min="11994" max="12236" width="9" style="37"/>
    <col min="12237" max="12237" width="43.25" style="37" customWidth="1"/>
    <col min="12238" max="12238" width="11.625" style="37" customWidth="1"/>
    <col min="12239" max="12239" width="12.5" style="37" customWidth="1"/>
    <col min="12240" max="12240" width="11.875" style="37" customWidth="1"/>
    <col min="12241" max="12241" width="10.625" style="37" customWidth="1"/>
    <col min="12242" max="12242" width="9" style="37"/>
    <col min="12243" max="12244" width="11.75" style="37" customWidth="1"/>
    <col min="12245" max="12245" width="9" style="37"/>
    <col min="12246" max="12246" width="12.25" style="37" customWidth="1"/>
    <col min="12247" max="12247" width="14.125" style="37" customWidth="1"/>
    <col min="12248" max="12248" width="9" style="37"/>
    <col min="12249" max="12249" width="10.875" style="37" customWidth="1"/>
    <col min="12250" max="12492" width="9" style="37"/>
    <col min="12493" max="12493" width="43.25" style="37" customWidth="1"/>
    <col min="12494" max="12494" width="11.625" style="37" customWidth="1"/>
    <col min="12495" max="12495" width="12.5" style="37" customWidth="1"/>
    <col min="12496" max="12496" width="11.875" style="37" customWidth="1"/>
    <col min="12497" max="12497" width="10.625" style="37" customWidth="1"/>
    <col min="12498" max="12498" width="9" style="37"/>
    <col min="12499" max="12500" width="11.75" style="37" customWidth="1"/>
    <col min="12501" max="12501" width="9" style="37"/>
    <col min="12502" max="12502" width="12.25" style="37" customWidth="1"/>
    <col min="12503" max="12503" width="14.125" style="37" customWidth="1"/>
    <col min="12504" max="12504" width="9" style="37"/>
    <col min="12505" max="12505" width="10.875" style="37" customWidth="1"/>
    <col min="12506" max="12748" width="9" style="37"/>
    <col min="12749" max="12749" width="43.25" style="37" customWidth="1"/>
    <col min="12750" max="12750" width="11.625" style="37" customWidth="1"/>
    <col min="12751" max="12751" width="12.5" style="37" customWidth="1"/>
    <col min="12752" max="12752" width="11.875" style="37" customWidth="1"/>
    <col min="12753" max="12753" width="10.625" style="37" customWidth="1"/>
    <col min="12754" max="12754" width="9" style="37"/>
    <col min="12755" max="12756" width="11.75" style="37" customWidth="1"/>
    <col min="12757" max="12757" width="9" style="37"/>
    <col min="12758" max="12758" width="12.25" style="37" customWidth="1"/>
    <col min="12759" max="12759" width="14.125" style="37" customWidth="1"/>
    <col min="12760" max="12760" width="9" style="37"/>
    <col min="12761" max="12761" width="10.875" style="37" customWidth="1"/>
    <col min="12762" max="13004" width="9" style="37"/>
    <col min="13005" max="13005" width="43.25" style="37" customWidth="1"/>
    <col min="13006" max="13006" width="11.625" style="37" customWidth="1"/>
    <col min="13007" max="13007" width="12.5" style="37" customWidth="1"/>
    <col min="13008" max="13008" width="11.875" style="37" customWidth="1"/>
    <col min="13009" max="13009" width="10.625" style="37" customWidth="1"/>
    <col min="13010" max="13010" width="9" style="37"/>
    <col min="13011" max="13012" width="11.75" style="37" customWidth="1"/>
    <col min="13013" max="13013" width="9" style="37"/>
    <col min="13014" max="13014" width="12.25" style="37" customWidth="1"/>
    <col min="13015" max="13015" width="14.125" style="37" customWidth="1"/>
    <col min="13016" max="13016" width="9" style="37"/>
    <col min="13017" max="13017" width="10.875" style="37" customWidth="1"/>
    <col min="13018" max="13260" width="9" style="37"/>
    <col min="13261" max="13261" width="43.25" style="37" customWidth="1"/>
    <col min="13262" max="13262" width="11.625" style="37" customWidth="1"/>
    <col min="13263" max="13263" width="12.5" style="37" customWidth="1"/>
    <col min="13264" max="13264" width="11.875" style="37" customWidth="1"/>
    <col min="13265" max="13265" width="10.625" style="37" customWidth="1"/>
    <col min="13266" max="13266" width="9" style="37"/>
    <col min="13267" max="13268" width="11.75" style="37" customWidth="1"/>
    <col min="13269" max="13269" width="9" style="37"/>
    <col min="13270" max="13270" width="12.25" style="37" customWidth="1"/>
    <col min="13271" max="13271" width="14.125" style="37" customWidth="1"/>
    <col min="13272" max="13272" width="9" style="37"/>
    <col min="13273" max="13273" width="10.875" style="37" customWidth="1"/>
    <col min="13274" max="13516" width="9" style="37"/>
    <col min="13517" max="13517" width="43.25" style="37" customWidth="1"/>
    <col min="13518" max="13518" width="11.625" style="37" customWidth="1"/>
    <col min="13519" max="13519" width="12.5" style="37" customWidth="1"/>
    <col min="13520" max="13520" width="11.875" style="37" customWidth="1"/>
    <col min="13521" max="13521" width="10.625" style="37" customWidth="1"/>
    <col min="13522" max="13522" width="9" style="37"/>
    <col min="13523" max="13524" width="11.75" style="37" customWidth="1"/>
    <col min="13525" max="13525" width="9" style="37"/>
    <col min="13526" max="13526" width="12.25" style="37" customWidth="1"/>
    <col min="13527" max="13527" width="14.125" style="37" customWidth="1"/>
    <col min="13528" max="13528" width="9" style="37"/>
    <col min="13529" max="13529" width="10.875" style="37" customWidth="1"/>
    <col min="13530" max="13772" width="9" style="37"/>
    <col min="13773" max="13773" width="43.25" style="37" customWidth="1"/>
    <col min="13774" max="13774" width="11.625" style="37" customWidth="1"/>
    <col min="13775" max="13775" width="12.5" style="37" customWidth="1"/>
    <col min="13776" max="13776" width="11.875" style="37" customWidth="1"/>
    <col min="13777" max="13777" width="10.625" style="37" customWidth="1"/>
    <col min="13778" max="13778" width="9" style="37"/>
    <col min="13779" max="13780" width="11.75" style="37" customWidth="1"/>
    <col min="13781" max="13781" width="9" style="37"/>
    <col min="13782" max="13782" width="12.25" style="37" customWidth="1"/>
    <col min="13783" max="13783" width="14.125" style="37" customWidth="1"/>
    <col min="13784" max="13784" width="9" style="37"/>
    <col min="13785" max="13785" width="10.875" style="37" customWidth="1"/>
    <col min="13786" max="14028" width="9" style="37"/>
    <col min="14029" max="14029" width="43.25" style="37" customWidth="1"/>
    <col min="14030" max="14030" width="11.625" style="37" customWidth="1"/>
    <col min="14031" max="14031" width="12.5" style="37" customWidth="1"/>
    <col min="14032" max="14032" width="11.875" style="37" customWidth="1"/>
    <col min="14033" max="14033" width="10.625" style="37" customWidth="1"/>
    <col min="14034" max="14034" width="9" style="37"/>
    <col min="14035" max="14036" width="11.75" style="37" customWidth="1"/>
    <col min="14037" max="14037" width="9" style="37"/>
    <col min="14038" max="14038" width="12.25" style="37" customWidth="1"/>
    <col min="14039" max="14039" width="14.125" style="37" customWidth="1"/>
    <col min="14040" max="14040" width="9" style="37"/>
    <col min="14041" max="14041" width="10.875" style="37" customWidth="1"/>
    <col min="14042" max="14284" width="9" style="37"/>
    <col min="14285" max="14285" width="43.25" style="37" customWidth="1"/>
    <col min="14286" max="14286" width="11.625" style="37" customWidth="1"/>
    <col min="14287" max="14287" width="12.5" style="37" customWidth="1"/>
    <col min="14288" max="14288" width="11.875" style="37" customWidth="1"/>
    <col min="14289" max="14289" width="10.625" style="37" customWidth="1"/>
    <col min="14290" max="14290" width="9" style="37"/>
    <col min="14291" max="14292" width="11.75" style="37" customWidth="1"/>
    <col min="14293" max="14293" width="9" style="37"/>
    <col min="14294" max="14294" width="12.25" style="37" customWidth="1"/>
    <col min="14295" max="14295" width="14.125" style="37" customWidth="1"/>
    <col min="14296" max="14296" width="9" style="37"/>
    <col min="14297" max="14297" width="10.875" style="37" customWidth="1"/>
    <col min="14298" max="14540" width="9" style="37"/>
    <col min="14541" max="14541" width="43.25" style="37" customWidth="1"/>
    <col min="14542" max="14542" width="11.625" style="37" customWidth="1"/>
    <col min="14543" max="14543" width="12.5" style="37" customWidth="1"/>
    <col min="14544" max="14544" width="11.875" style="37" customWidth="1"/>
    <col min="14545" max="14545" width="10.625" style="37" customWidth="1"/>
    <col min="14546" max="14546" width="9" style="37"/>
    <col min="14547" max="14548" width="11.75" style="37" customWidth="1"/>
    <col min="14549" max="14549" width="9" style="37"/>
    <col min="14550" max="14550" width="12.25" style="37" customWidth="1"/>
    <col min="14551" max="14551" width="14.125" style="37" customWidth="1"/>
    <col min="14552" max="14552" width="9" style="37"/>
    <col min="14553" max="14553" width="10.875" style="37" customWidth="1"/>
    <col min="14554" max="14796" width="9" style="37"/>
    <col min="14797" max="14797" width="43.25" style="37" customWidth="1"/>
    <col min="14798" max="14798" width="11.625" style="37" customWidth="1"/>
    <col min="14799" max="14799" width="12.5" style="37" customWidth="1"/>
    <col min="14800" max="14800" width="11.875" style="37" customWidth="1"/>
    <col min="14801" max="14801" width="10.625" style="37" customWidth="1"/>
    <col min="14802" max="14802" width="9" style="37"/>
    <col min="14803" max="14804" width="11.75" style="37" customWidth="1"/>
    <col min="14805" max="14805" width="9" style="37"/>
    <col min="14806" max="14806" width="12.25" style="37" customWidth="1"/>
    <col min="14807" max="14807" width="14.125" style="37" customWidth="1"/>
    <col min="14808" max="14808" width="9" style="37"/>
    <col min="14809" max="14809" width="10.875" style="37" customWidth="1"/>
    <col min="14810" max="15052" width="9" style="37"/>
    <col min="15053" max="15053" width="43.25" style="37" customWidth="1"/>
    <col min="15054" max="15054" width="11.625" style="37" customWidth="1"/>
    <col min="15055" max="15055" width="12.5" style="37" customWidth="1"/>
    <col min="15056" max="15056" width="11.875" style="37" customWidth="1"/>
    <col min="15057" max="15057" width="10.625" style="37" customWidth="1"/>
    <col min="15058" max="15058" width="9" style="37"/>
    <col min="15059" max="15060" width="11.75" style="37" customWidth="1"/>
    <col min="15061" max="15061" width="9" style="37"/>
    <col min="15062" max="15062" width="12.25" style="37" customWidth="1"/>
    <col min="15063" max="15063" width="14.125" style="37" customWidth="1"/>
    <col min="15064" max="15064" width="9" style="37"/>
    <col min="15065" max="15065" width="10.875" style="37" customWidth="1"/>
    <col min="15066" max="15308" width="9" style="37"/>
    <col min="15309" max="15309" width="43.25" style="37" customWidth="1"/>
    <col min="15310" max="15310" width="11.625" style="37" customWidth="1"/>
    <col min="15311" max="15311" width="12.5" style="37" customWidth="1"/>
    <col min="15312" max="15312" width="11.875" style="37" customWidth="1"/>
    <col min="15313" max="15313" width="10.625" style="37" customWidth="1"/>
    <col min="15314" max="15314" width="9" style="37"/>
    <col min="15315" max="15316" width="11.75" style="37" customWidth="1"/>
    <col min="15317" max="15317" width="9" style="37"/>
    <col min="15318" max="15318" width="12.25" style="37" customWidth="1"/>
    <col min="15319" max="15319" width="14.125" style="37" customWidth="1"/>
    <col min="15320" max="15320" width="9" style="37"/>
    <col min="15321" max="15321" width="10.875" style="37" customWidth="1"/>
    <col min="15322" max="15564" width="9" style="37"/>
    <col min="15565" max="15565" width="43.25" style="37" customWidth="1"/>
    <col min="15566" max="15566" width="11.625" style="37" customWidth="1"/>
    <col min="15567" max="15567" width="12.5" style="37" customWidth="1"/>
    <col min="15568" max="15568" width="11.875" style="37" customWidth="1"/>
    <col min="15569" max="15569" width="10.625" style="37" customWidth="1"/>
    <col min="15570" max="15570" width="9" style="37"/>
    <col min="15571" max="15572" width="11.75" style="37" customWidth="1"/>
    <col min="15573" max="15573" width="9" style="37"/>
    <col min="15574" max="15574" width="12.25" style="37" customWidth="1"/>
    <col min="15575" max="15575" width="14.125" style="37" customWidth="1"/>
    <col min="15576" max="15576" width="9" style="37"/>
    <col min="15577" max="15577" width="10.875" style="37" customWidth="1"/>
    <col min="15578" max="15820" width="9" style="37"/>
    <col min="15821" max="15821" width="43.25" style="37" customWidth="1"/>
    <col min="15822" max="15822" width="11.625" style="37" customWidth="1"/>
    <col min="15823" max="15823" width="12.5" style="37" customWidth="1"/>
    <col min="15824" max="15824" width="11.875" style="37" customWidth="1"/>
    <col min="15825" max="15825" width="10.625" style="37" customWidth="1"/>
    <col min="15826" max="15826" width="9" style="37"/>
    <col min="15827" max="15828" width="11.75" style="37" customWidth="1"/>
    <col min="15829" max="15829" width="9" style="37"/>
    <col min="15830" max="15830" width="12.25" style="37" customWidth="1"/>
    <col min="15831" max="15831" width="14.125" style="37" customWidth="1"/>
    <col min="15832" max="15832" width="9" style="37"/>
    <col min="15833" max="15833" width="10.875" style="37" customWidth="1"/>
    <col min="15834" max="16076" width="9" style="37"/>
    <col min="16077" max="16077" width="43.25" style="37" customWidth="1"/>
    <col min="16078" max="16078" width="11.625" style="37" customWidth="1"/>
    <col min="16079" max="16079" width="12.5" style="37" customWidth="1"/>
    <col min="16080" max="16080" width="11.875" style="37" customWidth="1"/>
    <col min="16081" max="16081" width="10.625" style="37" customWidth="1"/>
    <col min="16082" max="16082" width="9" style="37"/>
    <col min="16083" max="16084" width="11.75" style="37" customWidth="1"/>
    <col min="16085" max="16085" width="9" style="37"/>
    <col min="16086" max="16086" width="12.25" style="37" customWidth="1"/>
    <col min="16087" max="16087" width="14.125" style="37" customWidth="1"/>
    <col min="16088" max="16088" width="9" style="37"/>
    <col min="16089" max="16089" width="10.875" style="37" customWidth="1"/>
    <col min="16090" max="16384" width="9" style="37"/>
  </cols>
  <sheetData>
    <row r="1" spans="1:5" ht="14.25">
      <c r="A1" s="36" t="s">
        <v>34</v>
      </c>
    </row>
    <row r="2" spans="1:5" ht="25.5">
      <c r="A2" s="65" t="s">
        <v>102</v>
      </c>
      <c r="B2" s="65"/>
      <c r="C2" s="65"/>
      <c r="D2" s="65"/>
      <c r="E2" s="65"/>
    </row>
    <row r="3" spans="1:5">
      <c r="E3" s="13" t="s">
        <v>35</v>
      </c>
    </row>
    <row r="4" spans="1:5" s="41" customFormat="1">
      <c r="A4" s="39" t="s">
        <v>36</v>
      </c>
      <c r="B4" s="39" t="s">
        <v>37</v>
      </c>
      <c r="C4" s="40" t="s">
        <v>103</v>
      </c>
      <c r="D4" s="15" t="s">
        <v>38</v>
      </c>
      <c r="E4" s="15" t="s">
        <v>39</v>
      </c>
    </row>
    <row r="5" spans="1:5">
      <c r="A5" s="42" t="s">
        <v>40</v>
      </c>
      <c r="B5" s="43"/>
      <c r="C5" s="19">
        <f>C6+C10+C19++C37+C41+C46+C55+C59</f>
        <v>571901</v>
      </c>
      <c r="D5" s="19">
        <f t="shared" ref="D5:D17" si="0">E5-C5</f>
        <v>-317059</v>
      </c>
      <c r="E5" s="19">
        <f>E6+E10+E19++E37+E41+E46+E55+E59</f>
        <v>254842</v>
      </c>
    </row>
    <row r="6" spans="1:5" s="47" customFormat="1">
      <c r="A6" s="44">
        <v>207</v>
      </c>
      <c r="B6" s="45" t="s">
        <v>41</v>
      </c>
      <c r="C6" s="46">
        <f>C7</f>
        <v>72</v>
      </c>
      <c r="D6" s="19">
        <f t="shared" si="0"/>
        <v>26</v>
      </c>
      <c r="E6" s="46">
        <f>E7</f>
        <v>98</v>
      </c>
    </row>
    <row r="7" spans="1:5" s="47" customFormat="1" ht="27">
      <c r="A7" s="44">
        <v>20707</v>
      </c>
      <c r="B7" s="45" t="s">
        <v>42</v>
      </c>
      <c r="C7" s="46">
        <f>SUM(C8:C9)</f>
        <v>72</v>
      </c>
      <c r="D7" s="19">
        <f t="shared" si="0"/>
        <v>26</v>
      </c>
      <c r="E7" s="46">
        <f>SUM(E8:E9)</f>
        <v>98</v>
      </c>
    </row>
    <row r="8" spans="1:5" s="52" customFormat="1">
      <c r="A8" s="48">
        <v>2070702</v>
      </c>
      <c r="B8" s="49" t="s">
        <v>43</v>
      </c>
      <c r="C8" s="50">
        <v>0</v>
      </c>
      <c r="D8" s="26">
        <f t="shared" si="0"/>
        <v>4</v>
      </c>
      <c r="E8" s="51">
        <v>4</v>
      </c>
    </row>
    <row r="9" spans="1:5" s="52" customFormat="1">
      <c r="A9" s="48">
        <v>2070799</v>
      </c>
      <c r="B9" s="49" t="s">
        <v>44</v>
      </c>
      <c r="C9" s="50">
        <v>72</v>
      </c>
      <c r="D9" s="26">
        <f t="shared" si="0"/>
        <v>22</v>
      </c>
      <c r="E9" s="51">
        <v>94</v>
      </c>
    </row>
    <row r="10" spans="1:5" s="47" customFormat="1">
      <c r="A10" s="44">
        <v>208</v>
      </c>
      <c r="B10" s="45" t="s">
        <v>45</v>
      </c>
      <c r="C10" s="46">
        <f>C11+C15</f>
        <v>475</v>
      </c>
      <c r="D10" s="19">
        <f t="shared" si="0"/>
        <v>-475</v>
      </c>
      <c r="E10" s="46">
        <f>E11+E15</f>
        <v>0</v>
      </c>
    </row>
    <row r="11" spans="1:5" s="47" customFormat="1">
      <c r="A11" s="44">
        <v>20822</v>
      </c>
      <c r="B11" s="45" t="s">
        <v>46</v>
      </c>
      <c r="C11" s="53">
        <f>SUM(C12:C14)</f>
        <v>475</v>
      </c>
      <c r="D11" s="19">
        <f t="shared" si="0"/>
        <v>-475</v>
      </c>
      <c r="E11" s="46">
        <f>SUM(E12:E14)</f>
        <v>0</v>
      </c>
    </row>
    <row r="12" spans="1:5" s="52" customFormat="1">
      <c r="A12" s="48">
        <v>2082201</v>
      </c>
      <c r="B12" s="49" t="s">
        <v>47</v>
      </c>
      <c r="C12" s="50">
        <v>20</v>
      </c>
      <c r="D12" s="26">
        <f t="shared" si="0"/>
        <v>-20</v>
      </c>
      <c r="E12" s="54">
        <v>0</v>
      </c>
    </row>
    <row r="13" spans="1:5" s="52" customFormat="1">
      <c r="A13" s="48">
        <v>2082202</v>
      </c>
      <c r="B13" s="49" t="s">
        <v>48</v>
      </c>
      <c r="C13" s="50">
        <v>446</v>
      </c>
      <c r="D13" s="26">
        <f t="shared" si="0"/>
        <v>-446</v>
      </c>
      <c r="E13" s="54">
        <v>0</v>
      </c>
    </row>
    <row r="14" spans="1:5" s="52" customFormat="1">
      <c r="A14" s="48">
        <v>2082299</v>
      </c>
      <c r="B14" s="49" t="s">
        <v>49</v>
      </c>
      <c r="C14" s="50">
        <v>9</v>
      </c>
      <c r="D14" s="26">
        <f t="shared" si="0"/>
        <v>-9</v>
      </c>
      <c r="E14" s="54">
        <v>0</v>
      </c>
    </row>
    <row r="15" spans="1:5" s="47" customFormat="1" ht="27">
      <c r="A15" s="44">
        <v>20823</v>
      </c>
      <c r="B15" s="45" t="s">
        <v>50</v>
      </c>
      <c r="C15" s="53">
        <f>SUM(C16:C18)</f>
        <v>0</v>
      </c>
      <c r="D15" s="19">
        <f t="shared" si="0"/>
        <v>0</v>
      </c>
      <c r="E15" s="46">
        <f>SUM(E16:E18)</f>
        <v>0</v>
      </c>
    </row>
    <row r="16" spans="1:5" s="52" customFormat="1">
      <c r="A16" s="48">
        <v>2082301</v>
      </c>
      <c r="B16" s="49" t="s">
        <v>51</v>
      </c>
      <c r="C16" s="50"/>
      <c r="D16" s="26">
        <f t="shared" si="0"/>
        <v>0</v>
      </c>
      <c r="E16" s="54">
        <v>0</v>
      </c>
    </row>
    <row r="17" spans="1:5" s="52" customFormat="1">
      <c r="A17" s="48">
        <v>2082302</v>
      </c>
      <c r="B17" s="49" t="s">
        <v>52</v>
      </c>
      <c r="C17" s="50"/>
      <c r="D17" s="26">
        <f t="shared" si="0"/>
        <v>0</v>
      </c>
      <c r="E17" s="54">
        <v>0</v>
      </c>
    </row>
    <row r="18" spans="1:5" s="52" customFormat="1">
      <c r="A18" s="48">
        <v>2082399</v>
      </c>
      <c r="B18" s="49" t="s">
        <v>53</v>
      </c>
      <c r="C18" s="50"/>
      <c r="D18" s="26">
        <f t="shared" ref="D18:D72" si="1">E18-C18</f>
        <v>0</v>
      </c>
      <c r="E18" s="54">
        <v>0</v>
      </c>
    </row>
    <row r="19" spans="1:5" s="47" customFormat="1">
      <c r="A19" s="44">
        <v>212</v>
      </c>
      <c r="B19" s="45" t="s">
        <v>54</v>
      </c>
      <c r="C19" s="46">
        <f>C20+C28+C29+C33</f>
        <v>566901</v>
      </c>
      <c r="D19" s="19">
        <f t="shared" si="1"/>
        <v>-315872</v>
      </c>
      <c r="E19" s="46">
        <f>E20+E28+E29+E33</f>
        <v>251029</v>
      </c>
    </row>
    <row r="20" spans="1:5" s="47" customFormat="1" ht="27">
      <c r="A20" s="44">
        <v>21208</v>
      </c>
      <c r="B20" s="45" t="s">
        <v>55</v>
      </c>
      <c r="C20" s="46">
        <f>SUM(C21:C27)</f>
        <v>553618</v>
      </c>
      <c r="D20" s="19">
        <f t="shared" si="1"/>
        <v>-309938</v>
      </c>
      <c r="E20" s="46">
        <f>SUM(E21:E27)</f>
        <v>243680</v>
      </c>
    </row>
    <row r="21" spans="1:5" s="52" customFormat="1">
      <c r="A21" s="48">
        <v>2120801</v>
      </c>
      <c r="B21" s="49" t="s">
        <v>56</v>
      </c>
      <c r="C21" s="54">
        <v>202315</v>
      </c>
      <c r="D21" s="26">
        <f t="shared" si="1"/>
        <v>-90388</v>
      </c>
      <c r="E21" s="54">
        <v>111927</v>
      </c>
    </row>
    <row r="22" spans="1:5" s="52" customFormat="1">
      <c r="A22" s="48">
        <v>2120802</v>
      </c>
      <c r="B22" s="49" t="s">
        <v>57</v>
      </c>
      <c r="C22" s="54">
        <v>36000</v>
      </c>
      <c r="D22" s="26">
        <f t="shared" si="1"/>
        <v>-42890</v>
      </c>
      <c r="E22" s="54">
        <v>-6890</v>
      </c>
    </row>
    <row r="23" spans="1:5" s="52" customFormat="1">
      <c r="A23" s="48">
        <v>2120803</v>
      </c>
      <c r="B23" s="49" t="s">
        <v>58</v>
      </c>
      <c r="C23" s="54">
        <v>98429</v>
      </c>
      <c r="D23" s="26">
        <f t="shared" si="1"/>
        <v>-15777</v>
      </c>
      <c r="E23" s="54">
        <v>82652</v>
      </c>
    </row>
    <row r="24" spans="1:5" s="52" customFormat="1">
      <c r="A24" s="48">
        <v>2120804</v>
      </c>
      <c r="B24" s="49" t="s">
        <v>59</v>
      </c>
      <c r="C24" s="54">
        <v>20000</v>
      </c>
      <c r="D24" s="26">
        <f t="shared" si="1"/>
        <v>3504</v>
      </c>
      <c r="E24" s="54">
        <v>23504</v>
      </c>
    </row>
    <row r="25" spans="1:5" s="52" customFormat="1">
      <c r="A25" s="48">
        <v>2120805</v>
      </c>
      <c r="B25" s="49" t="s">
        <v>60</v>
      </c>
      <c r="C25" s="54"/>
      <c r="D25" s="26">
        <f t="shared" si="1"/>
        <v>209</v>
      </c>
      <c r="E25" s="54">
        <v>209</v>
      </c>
    </row>
    <row r="26" spans="1:5" s="52" customFormat="1">
      <c r="A26" s="48">
        <v>2120806</v>
      </c>
      <c r="B26" s="49" t="s">
        <v>61</v>
      </c>
      <c r="C26" s="54">
        <v>4369</v>
      </c>
      <c r="D26" s="26">
        <f t="shared" si="1"/>
        <v>-1296</v>
      </c>
      <c r="E26" s="54">
        <v>3073</v>
      </c>
    </row>
    <row r="27" spans="1:5" s="52" customFormat="1">
      <c r="A27" s="48">
        <v>2120899</v>
      </c>
      <c r="B27" s="49" t="s">
        <v>62</v>
      </c>
      <c r="C27" s="50">
        <v>192505</v>
      </c>
      <c r="D27" s="26">
        <f t="shared" si="1"/>
        <v>-163300</v>
      </c>
      <c r="E27" s="54">
        <v>29205</v>
      </c>
    </row>
    <row r="28" spans="1:5" s="47" customFormat="1" ht="27">
      <c r="A28" s="44">
        <v>21211</v>
      </c>
      <c r="B28" s="45" t="s">
        <v>110</v>
      </c>
      <c r="C28" s="46">
        <v>3529</v>
      </c>
      <c r="D28" s="19">
        <f t="shared" si="1"/>
        <v>-3026</v>
      </c>
      <c r="E28" s="46">
        <v>503</v>
      </c>
    </row>
    <row r="29" spans="1:5" s="47" customFormat="1" ht="27">
      <c r="A29" s="44">
        <v>21213</v>
      </c>
      <c r="B29" s="45" t="s">
        <v>108</v>
      </c>
      <c r="C29" s="53">
        <f>SUM(C30:C32)</f>
        <v>7555</v>
      </c>
      <c r="D29" s="19">
        <f t="shared" si="1"/>
        <v>-2679</v>
      </c>
      <c r="E29" s="46">
        <f>SUM(E30:E32)</f>
        <v>4876</v>
      </c>
    </row>
    <row r="30" spans="1:5" s="52" customFormat="1">
      <c r="A30" s="48">
        <v>2121301</v>
      </c>
      <c r="B30" s="49" t="s">
        <v>63</v>
      </c>
      <c r="C30" s="50">
        <v>2200</v>
      </c>
      <c r="D30" s="26">
        <f t="shared" si="1"/>
        <v>-150</v>
      </c>
      <c r="E30" s="54">
        <v>2050</v>
      </c>
    </row>
    <row r="31" spans="1:5" s="52" customFormat="1">
      <c r="A31" s="48">
        <v>2121302</v>
      </c>
      <c r="B31" s="49" t="s">
        <v>64</v>
      </c>
      <c r="C31" s="50">
        <v>1500</v>
      </c>
      <c r="D31" s="26">
        <f t="shared" si="1"/>
        <v>0</v>
      </c>
      <c r="E31" s="54">
        <v>1500</v>
      </c>
    </row>
    <row r="32" spans="1:5" s="52" customFormat="1">
      <c r="A32" s="48">
        <v>2121399</v>
      </c>
      <c r="B32" s="49" t="s">
        <v>65</v>
      </c>
      <c r="C32" s="50">
        <v>3855</v>
      </c>
      <c r="D32" s="26">
        <f t="shared" si="1"/>
        <v>-2529</v>
      </c>
      <c r="E32" s="54">
        <v>1326</v>
      </c>
    </row>
    <row r="33" spans="1:7" s="47" customFormat="1">
      <c r="A33" s="44">
        <v>21214</v>
      </c>
      <c r="B33" s="45" t="s">
        <v>66</v>
      </c>
      <c r="C33" s="53">
        <f>SUM(C34:C36)</f>
        <v>2199</v>
      </c>
      <c r="D33" s="19">
        <f t="shared" si="1"/>
        <v>-229</v>
      </c>
      <c r="E33" s="46">
        <f>E34+E36</f>
        <v>1970</v>
      </c>
    </row>
    <row r="34" spans="1:7" s="52" customFormat="1">
      <c r="A34" s="48">
        <v>2121401</v>
      </c>
      <c r="B34" s="49" t="s">
        <v>67</v>
      </c>
      <c r="C34" s="54">
        <v>2102</v>
      </c>
      <c r="D34" s="26">
        <f t="shared" si="1"/>
        <v>-2102</v>
      </c>
      <c r="E34" s="54"/>
    </row>
    <row r="35" spans="1:7" s="52" customFormat="1">
      <c r="A35" s="48">
        <v>2121402</v>
      </c>
      <c r="B35" s="49" t="s">
        <v>68</v>
      </c>
      <c r="C35" s="54">
        <v>0</v>
      </c>
      <c r="D35" s="19">
        <f t="shared" si="1"/>
        <v>0</v>
      </c>
      <c r="E35" s="54"/>
    </row>
    <row r="36" spans="1:7" s="52" customFormat="1">
      <c r="A36" s="48">
        <v>2121499</v>
      </c>
      <c r="B36" s="49" t="s">
        <v>69</v>
      </c>
      <c r="C36" s="54">
        <v>97</v>
      </c>
      <c r="D36" s="26">
        <f t="shared" si="1"/>
        <v>1873</v>
      </c>
      <c r="E36" s="54">
        <v>1970</v>
      </c>
      <c r="G36" s="60"/>
    </row>
    <row r="37" spans="1:7" s="47" customFormat="1">
      <c r="A37" s="44">
        <v>213</v>
      </c>
      <c r="B37" s="45" t="s">
        <v>70</v>
      </c>
      <c r="C37" s="46">
        <f>C38</f>
        <v>72</v>
      </c>
      <c r="D37" s="19">
        <f t="shared" si="1"/>
        <v>-72</v>
      </c>
      <c r="E37" s="46">
        <f>E38</f>
        <v>0</v>
      </c>
    </row>
    <row r="38" spans="1:7" s="47" customFormat="1" ht="27">
      <c r="A38" s="44">
        <v>21366</v>
      </c>
      <c r="B38" s="45" t="s">
        <v>71</v>
      </c>
      <c r="C38" s="53">
        <f>SUM(C39:C40)</f>
        <v>72</v>
      </c>
      <c r="D38" s="19">
        <f t="shared" si="1"/>
        <v>-72</v>
      </c>
      <c r="E38" s="46">
        <f>SUM(E39:E40)</f>
        <v>0</v>
      </c>
    </row>
    <row r="39" spans="1:7" s="52" customFormat="1">
      <c r="A39" s="48">
        <v>2136601</v>
      </c>
      <c r="B39" s="49" t="s">
        <v>52</v>
      </c>
      <c r="C39" s="50">
        <v>72</v>
      </c>
      <c r="D39" s="26">
        <f t="shared" si="1"/>
        <v>-72</v>
      </c>
      <c r="E39" s="54">
        <v>0</v>
      </c>
    </row>
    <row r="40" spans="1:7" s="52" customFormat="1">
      <c r="A40" s="48">
        <v>2136699</v>
      </c>
      <c r="B40" s="49" t="s">
        <v>72</v>
      </c>
      <c r="C40" s="50">
        <v>0</v>
      </c>
      <c r="D40" s="19">
        <f t="shared" si="1"/>
        <v>0</v>
      </c>
      <c r="E40" s="54">
        <v>0</v>
      </c>
    </row>
    <row r="41" spans="1:7" s="52" customFormat="1">
      <c r="A41" s="44">
        <v>214</v>
      </c>
      <c r="B41" s="45" t="s">
        <v>73</v>
      </c>
      <c r="C41" s="53">
        <f>C44</f>
        <v>10</v>
      </c>
      <c r="D41" s="19">
        <f t="shared" si="1"/>
        <v>0</v>
      </c>
      <c r="E41" s="46">
        <f>E42+E44</f>
        <v>10</v>
      </c>
    </row>
    <row r="42" spans="1:7" s="52" customFormat="1">
      <c r="A42" s="44">
        <v>21462</v>
      </c>
      <c r="B42" s="45" t="s">
        <v>74</v>
      </c>
      <c r="C42" s="53"/>
      <c r="D42" s="19">
        <f t="shared" si="1"/>
        <v>0</v>
      </c>
      <c r="E42" s="46">
        <f>E43</f>
        <v>0</v>
      </c>
    </row>
    <row r="43" spans="1:7" s="52" customFormat="1">
      <c r="A43" s="48">
        <v>2146299</v>
      </c>
      <c r="B43" s="49" t="s">
        <v>75</v>
      </c>
      <c r="C43" s="53"/>
      <c r="D43" s="26">
        <f t="shared" si="1"/>
        <v>0</v>
      </c>
      <c r="E43" s="54"/>
    </row>
    <row r="44" spans="1:7" s="52" customFormat="1">
      <c r="A44" s="44">
        <v>21463</v>
      </c>
      <c r="B44" s="45" t="s">
        <v>76</v>
      </c>
      <c r="C44" s="53">
        <f>C45</f>
        <v>10</v>
      </c>
      <c r="D44" s="19">
        <f t="shared" si="1"/>
        <v>0</v>
      </c>
      <c r="E44" s="46">
        <f>E45</f>
        <v>10</v>
      </c>
    </row>
    <row r="45" spans="1:7" s="52" customFormat="1">
      <c r="A45" s="48">
        <v>2146399</v>
      </c>
      <c r="B45" s="49" t="s">
        <v>77</v>
      </c>
      <c r="C45" s="54">
        <v>10</v>
      </c>
      <c r="D45" s="26">
        <f t="shared" si="1"/>
        <v>0</v>
      </c>
      <c r="E45" s="54">
        <v>10</v>
      </c>
    </row>
    <row r="46" spans="1:7" s="47" customFormat="1">
      <c r="A46" s="44">
        <v>229</v>
      </c>
      <c r="B46" s="45" t="s">
        <v>109</v>
      </c>
      <c r="C46" s="46">
        <f>C47+C49</f>
        <v>1611</v>
      </c>
      <c r="D46" s="19">
        <f t="shared" si="1"/>
        <v>-658</v>
      </c>
      <c r="E46" s="46">
        <f>E47+E49</f>
        <v>953</v>
      </c>
    </row>
    <row r="47" spans="1:7" s="47" customFormat="1">
      <c r="A47" s="44">
        <v>22908</v>
      </c>
      <c r="B47" s="45" t="s">
        <v>78</v>
      </c>
      <c r="C47" s="46">
        <f>C48</f>
        <v>182</v>
      </c>
      <c r="D47" s="19">
        <f t="shared" si="1"/>
        <v>-85</v>
      </c>
      <c r="E47" s="46">
        <f>E48</f>
        <v>97</v>
      </c>
    </row>
    <row r="48" spans="1:7" s="52" customFormat="1">
      <c r="A48" s="48">
        <v>2290804</v>
      </c>
      <c r="B48" s="49" t="s">
        <v>79</v>
      </c>
      <c r="C48" s="50">
        <v>182</v>
      </c>
      <c r="D48" s="26">
        <f t="shared" si="1"/>
        <v>-85</v>
      </c>
      <c r="E48" s="54">
        <v>97</v>
      </c>
    </row>
    <row r="49" spans="1:5" s="47" customFormat="1">
      <c r="A49" s="44">
        <v>22960</v>
      </c>
      <c r="B49" s="45" t="s">
        <v>80</v>
      </c>
      <c r="C49" s="53">
        <f>SUM(C50:C54)</f>
        <v>1429</v>
      </c>
      <c r="D49" s="19">
        <f t="shared" si="1"/>
        <v>-573</v>
      </c>
      <c r="E49" s="46">
        <f>SUM(E50:E54)</f>
        <v>856</v>
      </c>
    </row>
    <row r="50" spans="1:5" s="52" customFormat="1">
      <c r="A50" s="48">
        <v>2296002</v>
      </c>
      <c r="B50" s="49" t="s">
        <v>81</v>
      </c>
      <c r="C50" s="50">
        <v>121</v>
      </c>
      <c r="D50" s="26">
        <f t="shared" si="1"/>
        <v>304</v>
      </c>
      <c r="E50" s="54">
        <v>425</v>
      </c>
    </row>
    <row r="51" spans="1:5" s="52" customFormat="1">
      <c r="A51" s="48">
        <v>2296003</v>
      </c>
      <c r="B51" s="49" t="s">
        <v>82</v>
      </c>
      <c r="C51" s="50">
        <v>379</v>
      </c>
      <c r="D51" s="26">
        <f t="shared" si="1"/>
        <v>-47</v>
      </c>
      <c r="E51" s="54">
        <v>332</v>
      </c>
    </row>
    <row r="52" spans="1:5" s="52" customFormat="1">
      <c r="A52" s="48">
        <v>2296004</v>
      </c>
      <c r="B52" s="49" t="s">
        <v>83</v>
      </c>
      <c r="C52" s="50"/>
      <c r="D52" s="26">
        <f t="shared" si="1"/>
        <v>0</v>
      </c>
      <c r="E52" s="54"/>
    </row>
    <row r="53" spans="1:5" s="52" customFormat="1">
      <c r="A53" s="48">
        <v>2296006</v>
      </c>
      <c r="B53" s="49" t="s">
        <v>84</v>
      </c>
      <c r="C53" s="50">
        <v>55</v>
      </c>
      <c r="D53" s="26">
        <f t="shared" si="1"/>
        <v>44</v>
      </c>
      <c r="E53" s="54">
        <v>99</v>
      </c>
    </row>
    <row r="54" spans="1:5" s="52" customFormat="1">
      <c r="A54" s="48">
        <v>2296099</v>
      </c>
      <c r="B54" s="49" t="s">
        <v>85</v>
      </c>
      <c r="C54" s="54">
        <v>874</v>
      </c>
      <c r="D54" s="26">
        <f t="shared" si="1"/>
        <v>-874</v>
      </c>
      <c r="E54" s="54">
        <v>0</v>
      </c>
    </row>
    <row r="55" spans="1:5" s="47" customFormat="1">
      <c r="A55" s="44">
        <v>232</v>
      </c>
      <c r="B55" s="45" t="s">
        <v>86</v>
      </c>
      <c r="C55" s="46">
        <f>C56</f>
        <v>2741</v>
      </c>
      <c r="D55" s="19">
        <f t="shared" si="1"/>
        <v>0</v>
      </c>
      <c r="E55" s="46">
        <f>E56</f>
        <v>2741</v>
      </c>
    </row>
    <row r="56" spans="1:5" s="52" customFormat="1">
      <c r="A56" s="44">
        <v>23204</v>
      </c>
      <c r="B56" s="45" t="s">
        <v>87</v>
      </c>
      <c r="C56" s="46">
        <f>SUM(C57:C58)</f>
        <v>2741</v>
      </c>
      <c r="D56" s="19">
        <f t="shared" si="1"/>
        <v>0</v>
      </c>
      <c r="E56" s="46">
        <f>SUM(E57:E58)</f>
        <v>2741</v>
      </c>
    </row>
    <row r="57" spans="1:5" s="52" customFormat="1">
      <c r="A57" s="48">
        <v>2320411</v>
      </c>
      <c r="B57" s="49" t="s">
        <v>88</v>
      </c>
      <c r="C57" s="54">
        <v>2741</v>
      </c>
      <c r="D57" s="26">
        <f t="shared" si="1"/>
        <v>-635</v>
      </c>
      <c r="E57" s="54">
        <v>2106</v>
      </c>
    </row>
    <row r="58" spans="1:5" s="52" customFormat="1">
      <c r="A58" s="48">
        <v>2320431</v>
      </c>
      <c r="B58" s="49" t="s">
        <v>105</v>
      </c>
      <c r="C58" s="54"/>
      <c r="D58" s="26"/>
      <c r="E58" s="54">
        <v>635</v>
      </c>
    </row>
    <row r="59" spans="1:5" s="47" customFormat="1">
      <c r="A59" s="44">
        <v>233</v>
      </c>
      <c r="B59" s="45" t="s">
        <v>89</v>
      </c>
      <c r="C59" s="46">
        <f>C60</f>
        <v>19</v>
      </c>
      <c r="D59" s="19">
        <f t="shared" si="1"/>
        <v>-8</v>
      </c>
      <c r="E59" s="46">
        <f>E60</f>
        <v>11</v>
      </c>
    </row>
    <row r="60" spans="1:5" s="47" customFormat="1">
      <c r="A60" s="44">
        <v>23304</v>
      </c>
      <c r="B60" s="45" t="s">
        <v>90</v>
      </c>
      <c r="C60" s="46">
        <f>C61+C62</f>
        <v>19</v>
      </c>
      <c r="D60" s="19">
        <f t="shared" si="1"/>
        <v>-8</v>
      </c>
      <c r="E60" s="46">
        <f>E61+E62</f>
        <v>11</v>
      </c>
    </row>
    <row r="61" spans="1:5" s="52" customFormat="1">
      <c r="A61" s="48">
        <v>2330411</v>
      </c>
      <c r="B61" s="49" t="s">
        <v>91</v>
      </c>
      <c r="C61" s="54">
        <v>19</v>
      </c>
      <c r="D61" s="26">
        <f t="shared" si="1"/>
        <v>-8</v>
      </c>
      <c r="E61" s="54">
        <v>11</v>
      </c>
    </row>
    <row r="62" spans="1:5" s="52" customFormat="1">
      <c r="A62" s="48">
        <v>2330431</v>
      </c>
      <c r="B62" s="49" t="s">
        <v>106</v>
      </c>
      <c r="C62" s="54"/>
      <c r="D62" s="26"/>
      <c r="E62" s="54"/>
    </row>
    <row r="63" spans="1:5" s="47" customFormat="1">
      <c r="A63" s="44" t="s">
        <v>92</v>
      </c>
      <c r="B63" s="45"/>
      <c r="C63" s="46">
        <f>C64+C65</f>
        <v>0</v>
      </c>
      <c r="D63" s="19">
        <f t="shared" si="1"/>
        <v>29060.01</v>
      </c>
      <c r="E63" s="46">
        <f>E64+E65</f>
        <v>29060.01</v>
      </c>
    </row>
    <row r="64" spans="1:5" s="47" customFormat="1">
      <c r="A64" s="48">
        <v>2300401</v>
      </c>
      <c r="B64" s="55" t="s">
        <v>93</v>
      </c>
      <c r="C64" s="46"/>
      <c r="D64" s="26">
        <f t="shared" si="1"/>
        <v>29025</v>
      </c>
      <c r="E64" s="54">
        <v>29025</v>
      </c>
    </row>
    <row r="65" spans="1:5" s="47" customFormat="1">
      <c r="A65" s="48">
        <v>2300402</v>
      </c>
      <c r="B65" s="55" t="s">
        <v>94</v>
      </c>
      <c r="C65" s="46"/>
      <c r="D65" s="26">
        <f t="shared" si="1"/>
        <v>35.01</v>
      </c>
      <c r="E65" s="54">
        <v>35.01</v>
      </c>
    </row>
    <row r="66" spans="1:5" s="47" customFormat="1">
      <c r="A66" s="44" t="s">
        <v>95</v>
      </c>
      <c r="B66" s="55"/>
      <c r="C66" s="46">
        <f>C67</f>
        <v>0</v>
      </c>
      <c r="D66" s="19">
        <f t="shared" si="1"/>
        <v>0</v>
      </c>
      <c r="E66" s="46">
        <f>E67</f>
        <v>0</v>
      </c>
    </row>
    <row r="67" spans="1:5" s="47" customFormat="1">
      <c r="A67" s="48">
        <v>23104</v>
      </c>
      <c r="B67" s="55" t="s">
        <v>96</v>
      </c>
      <c r="C67" s="54">
        <v>0</v>
      </c>
      <c r="D67" s="19">
        <f t="shared" si="1"/>
        <v>0</v>
      </c>
      <c r="E67" s="54">
        <v>0</v>
      </c>
    </row>
    <row r="68" spans="1:5" s="47" customFormat="1">
      <c r="A68" s="44" t="s">
        <v>97</v>
      </c>
      <c r="B68" s="45"/>
      <c r="C68" s="46">
        <f>C69</f>
        <v>42154</v>
      </c>
      <c r="D68" s="19">
        <f t="shared" si="1"/>
        <v>0</v>
      </c>
      <c r="E68" s="46">
        <f>E69</f>
        <v>42154</v>
      </c>
    </row>
    <row r="69" spans="1:5" s="52" customFormat="1">
      <c r="A69" s="48">
        <v>2300802</v>
      </c>
      <c r="B69" s="49" t="s">
        <v>98</v>
      </c>
      <c r="C69" s="50">
        <v>42154</v>
      </c>
      <c r="D69" s="26">
        <f t="shared" si="1"/>
        <v>0</v>
      </c>
      <c r="E69" s="50">
        <v>42154</v>
      </c>
    </row>
    <row r="70" spans="1:5" s="47" customFormat="1">
      <c r="A70" s="44" t="s">
        <v>99</v>
      </c>
      <c r="B70" s="45"/>
      <c r="C70" s="46">
        <f>C71</f>
        <v>285</v>
      </c>
      <c r="D70" s="19">
        <f t="shared" si="1"/>
        <v>17464.155295000019</v>
      </c>
      <c r="E70" s="46">
        <f>E71</f>
        <v>17749.155295000019</v>
      </c>
    </row>
    <row r="71" spans="1:5" s="52" customFormat="1">
      <c r="A71" s="48">
        <v>2300902</v>
      </c>
      <c r="B71" s="49" t="s">
        <v>100</v>
      </c>
      <c r="C71" s="54">
        <f>C72-C5-C63-C66-C68</f>
        <v>285</v>
      </c>
      <c r="D71" s="26">
        <f t="shared" si="1"/>
        <v>17464.155295000019</v>
      </c>
      <c r="E71" s="54">
        <f>E72-E5-E63-E66-E68</f>
        <v>17749.155295000019</v>
      </c>
    </row>
    <row r="72" spans="1:5" s="47" customFormat="1">
      <c r="A72" s="66" t="s">
        <v>101</v>
      </c>
      <c r="B72" s="67"/>
      <c r="C72" s="46">
        <f>本级政府性基金收入!C28</f>
        <v>614340</v>
      </c>
      <c r="D72" s="19">
        <f t="shared" si="1"/>
        <v>-270534.83470499999</v>
      </c>
      <c r="E72" s="46">
        <f>本级政府性基金收入!E28</f>
        <v>343805.16529500001</v>
      </c>
    </row>
    <row r="73" spans="1:5" s="47" customFormat="1">
      <c r="B73" s="56"/>
      <c r="C73" s="57"/>
      <c r="D73" s="57"/>
      <c r="E73" s="58"/>
    </row>
  </sheetData>
  <mergeCells count="2">
    <mergeCell ref="A2:E2"/>
    <mergeCell ref="A72:B7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封面</vt:lpstr>
      <vt:lpstr>本级政府性基金收入</vt:lpstr>
      <vt:lpstr>本级政府性基金支出</vt:lpstr>
      <vt:lpstr>本级政府性基金支出!Print_Titles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冯小珊</cp:lastModifiedBy>
  <cp:lastPrinted>2018-12-20T09:11:47Z</cp:lastPrinted>
  <dcterms:created xsi:type="dcterms:W3CDTF">2018-11-12T01:08:22Z</dcterms:created>
  <dcterms:modified xsi:type="dcterms:W3CDTF">2018-12-20T09:31:09Z</dcterms:modified>
</cp:coreProperties>
</file>