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firstSheet="7" activeTab="8"/>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Z07“三公”经费公共预算财政拨款支出决算表" sheetId="12" r:id="rId7"/>
    <sheet name="g08政府性基金预算财政拨款支出决算表" sheetId="11" r:id="rId8"/>
    <sheet name="Z09一般公共预算财政拨款“三公”经费支出决算表" sheetId="15" r:id="rId9"/>
  </sheets>
  <definedNames>
    <definedName name="_xlnm.Print_Area" localSheetId="0">g01收入支出决算总表!$A$1:$F$24</definedName>
    <definedName name="_xlnm.Print_Area" localSheetId="3">g04财政拨款收入支出决算总表!$A$1:$H$25</definedName>
    <definedName name="_xlnm.Print_Area" localSheetId="4">g05一般公共预算财政拨款支出决算表!$A$1:$F$36</definedName>
    <definedName name="_xlnm.Print_Area" localSheetId="5">g06一般公共预算财政拨款基本支出决算表!#REF!</definedName>
    <definedName name="_xlnm.Print_Area" localSheetId="7">g08政府性基金预算财政拨款支出决算表!$A$1:$I$16</definedName>
    <definedName name="_xlnm.Print_Area" localSheetId="6">Z07“三公”经费公共预算财政拨款支出决算表!$A$1:$L$9</definedName>
  </definedNames>
  <calcPr calcId="144525"/>
</workbook>
</file>

<file path=xl/sharedStrings.xml><?xml version="1.0" encoding="utf-8"?>
<sst xmlns="http://schemas.openxmlformats.org/spreadsheetml/2006/main" count="216">
  <si>
    <t>收入支出决算总表</t>
  </si>
  <si>
    <t>公开01表</t>
  </si>
  <si>
    <t>部门：鹤山市人民代表大会常务委员会办公室</t>
  </si>
  <si>
    <t>单位：万元</t>
  </si>
  <si>
    <t>收入</t>
  </si>
  <si>
    <t>支出</t>
  </si>
  <si>
    <t>项    目</t>
  </si>
  <si>
    <t>行次</t>
  </si>
  <si>
    <t>决算数</t>
  </si>
  <si>
    <t>栏    次</t>
  </si>
  <si>
    <t>1</t>
  </si>
  <si>
    <t>2</t>
  </si>
  <si>
    <t>一、财政拨款收入</t>
  </si>
  <si>
    <t>一、一般公共服务支出</t>
  </si>
  <si>
    <t>二、上级补助收入</t>
  </si>
  <si>
    <t>二、外交支出</t>
  </si>
  <si>
    <t>三、事业收入</t>
  </si>
  <si>
    <t>3</t>
  </si>
  <si>
    <t>三、国防支出</t>
  </si>
  <si>
    <t>四、经营收入</t>
  </si>
  <si>
    <t>4</t>
  </si>
  <si>
    <t>四、公共安全支出</t>
  </si>
  <si>
    <t>五、附属单位上缴收入</t>
  </si>
  <si>
    <t>5</t>
  </si>
  <si>
    <t>五、教育支出</t>
  </si>
  <si>
    <t>六、其他收入</t>
  </si>
  <si>
    <t>6</t>
  </si>
  <si>
    <t>六、科学技术支出</t>
  </si>
  <si>
    <t>7</t>
  </si>
  <si>
    <t>七、社会保障和就业支出</t>
  </si>
  <si>
    <t>8</t>
  </si>
  <si>
    <t>八、医疗卫生与计划生育支出</t>
  </si>
  <si>
    <t>9</t>
  </si>
  <si>
    <t>九、住房保障支出</t>
  </si>
  <si>
    <t>10</t>
  </si>
  <si>
    <t>……</t>
  </si>
  <si>
    <t>11</t>
  </si>
  <si>
    <t>本年收入合计</t>
  </si>
  <si>
    <t>12</t>
  </si>
  <si>
    <t>本年支出合计</t>
  </si>
  <si>
    <t xml:space="preserve">         用事业基金弥补收支差额</t>
  </si>
  <si>
    <t>13</t>
  </si>
  <si>
    <t xml:space="preserve">                结余分配</t>
  </si>
  <si>
    <t xml:space="preserve">         年初结转和结余</t>
  </si>
  <si>
    <t>14</t>
  </si>
  <si>
    <t xml:space="preserve">                年末结转和结余</t>
  </si>
  <si>
    <t>15</t>
  </si>
  <si>
    <t>合计</t>
  </si>
  <si>
    <t>16</t>
  </si>
  <si>
    <r>
      <rPr>
        <sz val="10"/>
        <rFont val="宋体"/>
        <charset val="134"/>
      </rPr>
      <t>注：本表反映部门本年度的总收支和年末结转结余情况</t>
    </r>
    <r>
      <rPr>
        <sz val="10"/>
        <rFont val="宋体"/>
        <charset val="134"/>
      </rPr>
      <t>。</t>
    </r>
  </si>
  <si>
    <t>收入决算表</t>
  </si>
  <si>
    <t>公开02表</t>
  </si>
  <si>
    <t>财政拨款收入</t>
  </si>
  <si>
    <t>上级补助收入</t>
  </si>
  <si>
    <t>事业收入</t>
  </si>
  <si>
    <t>经营收入</t>
  </si>
  <si>
    <t>附属单位上缴收入</t>
  </si>
  <si>
    <t>其他收入</t>
  </si>
  <si>
    <t>功能分类科目编码</t>
  </si>
  <si>
    <t>科目名称</t>
  </si>
  <si>
    <t>栏次</t>
  </si>
  <si>
    <t>一般公共服务支出</t>
  </si>
  <si>
    <t xml:space="preserve"> 20101</t>
  </si>
  <si>
    <t xml:space="preserve"> 人大事务</t>
  </si>
  <si>
    <t xml:space="preserve">  2010101</t>
  </si>
  <si>
    <t xml:space="preserve">  行政运行</t>
  </si>
  <si>
    <t xml:space="preserve">  2010102</t>
  </si>
  <si>
    <t xml:space="preserve">  一般行政管理事务</t>
  </si>
  <si>
    <t xml:space="preserve">  2010103</t>
  </si>
  <si>
    <t xml:space="preserve">  机关服务</t>
  </si>
  <si>
    <t xml:space="preserve">  2010104</t>
  </si>
  <si>
    <t xml:space="preserve">  人大会议</t>
  </si>
  <si>
    <t xml:space="preserve">  2010106</t>
  </si>
  <si>
    <t xml:space="preserve">  人大监督</t>
  </si>
  <si>
    <t xml:space="preserve">  2010107</t>
  </si>
  <si>
    <t xml:space="preserve">  人大的履职能力提升</t>
  </si>
  <si>
    <t xml:space="preserve">  2010108</t>
  </si>
  <si>
    <t xml:space="preserve">  代表工作</t>
  </si>
  <si>
    <t xml:space="preserve">  2010109</t>
  </si>
  <si>
    <t xml:space="preserve">  人大信访工作</t>
  </si>
  <si>
    <t xml:space="preserve">  2010199</t>
  </si>
  <si>
    <t xml:space="preserve">  其他人大事务支出</t>
  </si>
  <si>
    <t>208</t>
  </si>
  <si>
    <t>社会保障和就业支出</t>
  </si>
  <si>
    <t xml:space="preserve"> 20805</t>
  </si>
  <si>
    <t xml:space="preserve"> 行政事业单位离退休</t>
  </si>
  <si>
    <t xml:space="preserve">  2080501</t>
  </si>
  <si>
    <t xml:space="preserve">  归口管理的行政单位离退休</t>
  </si>
  <si>
    <t xml:space="preserve"> 20808</t>
  </si>
  <si>
    <t xml:space="preserve"> 抚恤</t>
  </si>
  <si>
    <t xml:space="preserve">  2080801</t>
  </si>
  <si>
    <t xml:space="preserve">  死亡抚恤</t>
  </si>
  <si>
    <t>210</t>
  </si>
  <si>
    <t>医疗卫生与计划生育支出</t>
  </si>
  <si>
    <t xml:space="preserve"> 21005</t>
  </si>
  <si>
    <t xml:space="preserve"> 医疗保障</t>
  </si>
  <si>
    <t xml:space="preserve">  2100501</t>
  </si>
  <si>
    <t xml:space="preserve">  行政单位医疗</t>
  </si>
  <si>
    <t xml:space="preserve"> 21007</t>
  </si>
  <si>
    <t xml:space="preserve"> 计划生育事务</t>
  </si>
  <si>
    <t xml:space="preserve">  2100717</t>
  </si>
  <si>
    <t xml:space="preserve">  计划生育服务</t>
  </si>
  <si>
    <t>221</t>
  </si>
  <si>
    <t>住房改革支出</t>
  </si>
  <si>
    <t xml:space="preserve"> 22102</t>
  </si>
  <si>
    <t xml:space="preserve"> 住房公积金</t>
  </si>
  <si>
    <t xml:space="preserve">  2210201</t>
  </si>
  <si>
    <t xml:space="preserve">  住房公积金</t>
  </si>
  <si>
    <t>229</t>
  </si>
  <si>
    <t>其他支出</t>
  </si>
  <si>
    <t xml:space="preserve"> 22999</t>
  </si>
  <si>
    <t xml:space="preserve"> 其他支出</t>
  </si>
  <si>
    <t xml:space="preserve">  2299901</t>
  </si>
  <si>
    <t xml:space="preserve">  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</si>
  <si>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</si>
  <si>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</si>
  <si>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</si>
  <si>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</si>
  <si>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</si>
  <si>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</si>
  <si>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</si>
  <si>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</si>
  <si>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</si>
  <si>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</si>
  <si>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</si>
  <si>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金额</t>
  </si>
  <si>
    <t>一般公共预算财政拨款</t>
  </si>
  <si>
    <t>政府性基金预算财政拨款</t>
  </si>
  <si>
    <t>一、一般公共预算财政拨款</t>
  </si>
  <si>
    <t>二、政府性基金预算财政拨款</t>
  </si>
  <si>
    <t>年初财政拨款结转和结余</t>
  </si>
  <si>
    <t>年末结转和结余</t>
  </si>
  <si>
    <t xml:space="preserve">      一般公共预算财政拨款</t>
  </si>
  <si>
    <t xml:space="preserve">        政府性基金预算财政拨款</t>
  </si>
  <si>
    <t>17</t>
  </si>
  <si>
    <r>
      <rPr>
        <sz val="10"/>
        <rFont val="宋体"/>
        <charset val="134"/>
      </rPr>
      <t>注：本表反映部门本年度一般公共预算财政拨款和政府性基金预算财政拨款的总收支和年末结转结余情况</t>
    </r>
    <r>
      <rPr>
        <sz val="10"/>
        <rFont val="宋体"/>
        <charset val="134"/>
      </rPr>
      <t>。</t>
    </r>
  </si>
  <si>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</si>
  <si>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</si>
  <si>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r>
      <rPr>
        <sz val="12"/>
        <rFont val="宋体"/>
        <charset val="134"/>
      </rPr>
      <t xml:space="preserve">项 </t>
    </r>
    <r>
      <rPr>
        <sz val="11"/>
        <color indexed="8"/>
        <rFont val="宋体"/>
        <charset val="134"/>
      </rPr>
      <t xml:space="preserve">   </t>
    </r>
    <r>
      <rPr>
        <sz val="12"/>
        <rFont val="宋体"/>
        <charset val="134"/>
      </rPr>
      <t>目</t>
    </r>
  </si>
  <si>
    <t xml:space="preserve">基本支出  </t>
  </si>
  <si>
    <t>注：本表反映部门本年度一般公共预算财政拨款实际支出情况。</t>
  </si>
  <si>
    <r>
      <rPr>
        <sz val="10"/>
        <color indexed="8"/>
        <rFont val="宋体"/>
        <charset val="134"/>
      </rPr>
      <t>公开06</t>
    </r>
    <r>
      <rPr>
        <sz val="10"/>
        <color indexed="8"/>
        <rFont val="宋体"/>
        <charset val="134"/>
      </rPr>
      <t>表</t>
    </r>
  </si>
  <si>
    <t>人员经费</t>
  </si>
  <si>
    <t>公用经费</t>
  </si>
  <si>
    <t>经济分类科目编码</t>
  </si>
  <si>
    <t>工资福利支出</t>
  </si>
  <si>
    <t>商品和服务支出</t>
  </si>
  <si>
    <t xml:space="preserve"> 30101</t>
  </si>
  <si>
    <t>基本工资</t>
  </si>
  <si>
    <t xml:space="preserve"> 30201</t>
  </si>
  <si>
    <t>办公费</t>
  </si>
  <si>
    <t xml:space="preserve"> 30102</t>
  </si>
  <si>
    <t>津贴补贴</t>
  </si>
  <si>
    <t xml:space="preserve"> 30202</t>
  </si>
  <si>
    <t>印刷费</t>
  </si>
  <si>
    <t xml:space="preserve"> 30103</t>
  </si>
  <si>
    <t>奖金</t>
  </si>
  <si>
    <t xml:space="preserve"> 30205</t>
  </si>
  <si>
    <t>水费</t>
  </si>
  <si>
    <t xml:space="preserve"> 30104</t>
  </si>
  <si>
    <t>其他社会保障缴费</t>
  </si>
  <si>
    <t xml:space="preserve"> 30206</t>
  </si>
  <si>
    <t>电费</t>
  </si>
  <si>
    <t xml:space="preserve"> 30199</t>
  </si>
  <si>
    <t>其他工资福利支出</t>
  </si>
  <si>
    <t xml:space="preserve"> 30207</t>
  </si>
  <si>
    <t>邮电费</t>
  </si>
  <si>
    <t>对个人和家庭的补助</t>
  </si>
  <si>
    <t xml:space="preserve"> 30211</t>
  </si>
  <si>
    <t>差旅费</t>
  </si>
  <si>
    <t xml:space="preserve"> 30301</t>
  </si>
  <si>
    <t>离休费</t>
  </si>
  <si>
    <t xml:space="preserve"> 30213</t>
  </si>
  <si>
    <t>维修（护）费</t>
  </si>
  <si>
    <t xml:space="preserve"> 30302</t>
  </si>
  <si>
    <t>退休费</t>
  </si>
  <si>
    <t xml:space="preserve"> 30214</t>
  </si>
  <si>
    <t>租赁费</t>
  </si>
  <si>
    <t xml:space="preserve"> 30304</t>
  </si>
  <si>
    <t>抚恤金</t>
  </si>
  <si>
    <t xml:space="preserve"> 30231</t>
  </si>
  <si>
    <t>公务用车运行维护费</t>
  </si>
  <si>
    <t xml:space="preserve"> 30307</t>
  </si>
  <si>
    <t>医疗费</t>
  </si>
  <si>
    <t xml:space="preserve"> 30239</t>
  </si>
  <si>
    <t>其他交通费用</t>
  </si>
  <si>
    <t xml:space="preserve"> 30309</t>
  </si>
  <si>
    <t>奖励金</t>
  </si>
  <si>
    <t xml:space="preserve"> 30299</t>
  </si>
  <si>
    <t>其他商品和服务支出</t>
  </si>
  <si>
    <t xml:space="preserve"> 30311</t>
  </si>
  <si>
    <t>住房公积金</t>
  </si>
  <si>
    <t>人员经费合计</t>
  </si>
  <si>
    <t>公用经费合计</t>
  </si>
  <si>
    <t>注：本表反映部门本年度一般公共预算财政拨款基本支出明细情况。</t>
  </si>
  <si>
    <t>财政拨款“三公”经费支出决算表</t>
  </si>
  <si>
    <r>
      <rPr>
        <sz val="10"/>
        <color indexed="8"/>
        <rFont val="宋体"/>
        <charset val="134"/>
      </rPr>
      <t>公开0</t>
    </r>
    <r>
      <rPr>
        <sz val="10"/>
        <color indexed="8"/>
        <rFont val="宋体"/>
        <charset val="134"/>
      </rPr>
      <t>7</t>
    </r>
    <r>
      <rPr>
        <sz val="10"/>
        <color indexed="8"/>
        <rFont val="宋体"/>
        <charset val="134"/>
      </rPr>
      <t>表</t>
    </r>
  </si>
  <si>
    <t>2016年度预算数</t>
  </si>
  <si>
    <t>2016年度决算数</t>
  </si>
  <si>
    <t>因公出国（境）费</t>
  </si>
  <si>
    <t>公务用车购置及运行费</t>
  </si>
  <si>
    <t>公务接待费</t>
  </si>
  <si>
    <t>小计</t>
  </si>
  <si>
    <t>公务用车
购置费</t>
  </si>
  <si>
    <t>公务用车
运行费</t>
  </si>
  <si>
    <t>注：2016年度预算数为“三公”经费年初预算数，决算数是包括当年一般公共预算财政拨款和以前年度结转资金安排的实际支出。</t>
  </si>
  <si>
    <t>政府性基金预算财政拨款收入支出决算表</t>
  </si>
  <si>
    <r>
      <rPr>
        <sz val="10"/>
        <color indexed="8"/>
        <rFont val="宋体"/>
        <charset val="134"/>
      </rPr>
      <t>公开0</t>
    </r>
    <r>
      <rPr>
        <sz val="10"/>
        <color indexed="8"/>
        <rFont val="宋体"/>
        <charset val="134"/>
      </rPr>
      <t>8</t>
    </r>
    <r>
      <rPr>
        <sz val="10"/>
        <color indexed="8"/>
        <rFont val="宋体"/>
        <charset val="134"/>
      </rPr>
      <t>表</t>
    </r>
  </si>
  <si>
    <t>部门：</t>
  </si>
  <si>
    <t>年初结转和结余</t>
  </si>
  <si>
    <t>本年收入</t>
  </si>
  <si>
    <t>本年支出</t>
  </si>
  <si>
    <t>注：本表反映部门本年度政府性基金预算财政拨款收入支出及结转和结余情况。</t>
  </si>
  <si>
    <t>一般公共预算财政拨款“三公”经费支出决算表</t>
  </si>
  <si>
    <t>公开09表</t>
  </si>
  <si>
    <r>
      <rPr>
        <sz val="12"/>
        <rFont val="宋体"/>
        <charset val="134"/>
      </rPr>
      <t>注：2016年度预算数为“三公”经费年初预算数，决算数是包括当年一般公共预算财政拨款和以前年度结转资金安排的实际支出</t>
    </r>
    <r>
      <rPr>
        <sz val="12"/>
        <color rgb="FFFF0000"/>
        <rFont val="宋体"/>
        <charset val="134"/>
      </rPr>
      <t>（表中数据可根据财政批复的部门决算数据的CS05部门决算相关信息统计表中相应数据填列）</t>
    </r>
    <r>
      <rPr>
        <sz val="12"/>
        <rFont val="宋体"/>
        <charset val="134"/>
      </rPr>
      <t>。</t>
    </r>
  </si>
</sst>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s>
  <fonts count="36">
    <font>
      <sz val="12"/>
      <name val="宋体"/>
      <charset val="134"/>
    </font>
    <font>
      <sz val="16"/>
      <name val="华文中宋"/>
      <charset val="134"/>
    </font>
    <font>
      <sz val="10"/>
      <name val="宋体"/>
      <charset val="134"/>
    </font>
    <font>
      <sz val="10"/>
      <color indexed="8"/>
      <name val="宋体"/>
      <charset val="134"/>
    </font>
    <font>
      <sz val="11"/>
      <name val="宋体"/>
      <charset val="134"/>
    </font>
    <font>
      <sz val="16"/>
      <name val="宋体"/>
      <charset val="134"/>
    </font>
    <font>
      <sz val="22"/>
      <color indexed="8"/>
      <name val="宋体"/>
      <charset val="134"/>
    </font>
    <font>
      <sz val="11"/>
      <color theme="1"/>
      <name val="宋体"/>
      <charset val="134"/>
      <scheme val="minor"/>
    </font>
    <font>
      <sz val="12"/>
      <name val="黑体"/>
      <charset val="134"/>
    </font>
    <font>
      <sz val="16"/>
      <color indexed="8"/>
      <name val="华文中宋"/>
      <charset val="134"/>
    </font>
    <font>
      <b/>
      <sz val="11"/>
      <name val="宋体"/>
      <charset val="134"/>
    </font>
    <font>
      <sz val="10"/>
      <name val="华文中宋"/>
      <charset val="134"/>
    </font>
    <font>
      <sz val="11"/>
      <color indexed="20"/>
      <name val="宋体"/>
      <charset val="134"/>
    </font>
    <font>
      <sz val="11"/>
      <color indexed="17"/>
      <name val="宋体"/>
      <charset val="134"/>
    </font>
    <font>
      <sz val="11"/>
      <color theme="1"/>
      <name val="宋体"/>
      <charset val="0"/>
      <scheme val="minor"/>
    </font>
    <font>
      <sz val="11"/>
      <color rgb="FF9C0006"/>
      <name val="宋体"/>
      <charset val="0"/>
      <scheme val="minor"/>
    </font>
    <font>
      <i/>
      <sz val="11"/>
      <color rgb="FF7F7F7F"/>
      <name val="宋体"/>
      <charset val="0"/>
      <scheme val="minor"/>
    </font>
    <font>
      <sz val="11"/>
      <color rgb="FFFA7D00"/>
      <name val="宋体"/>
      <charset val="0"/>
      <scheme val="minor"/>
    </font>
    <font>
      <sz val="11"/>
      <color rgb="FF3F3F7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FF0000"/>
      <name val="宋体"/>
      <charset val="0"/>
      <scheme val="minor"/>
    </font>
    <font>
      <b/>
      <sz val="11"/>
      <color theme="1"/>
      <name val="宋体"/>
      <charset val="0"/>
      <scheme val="minor"/>
    </font>
    <font>
      <b/>
      <sz val="11"/>
      <color rgb="FF3F3F3F"/>
      <name val="宋体"/>
      <charset val="0"/>
      <scheme val="minor"/>
    </font>
    <font>
      <b/>
      <sz val="18"/>
      <color theme="3"/>
      <name val="宋体"/>
      <charset val="134"/>
      <scheme val="minor"/>
    </font>
    <font>
      <sz val="11"/>
      <color rgb="FF006100"/>
      <name val="宋体"/>
      <charset val="0"/>
      <scheme val="minor"/>
    </font>
    <font>
      <b/>
      <sz val="15"/>
      <color theme="3"/>
      <name val="宋体"/>
      <charset val="134"/>
      <scheme val="minor"/>
    </font>
    <font>
      <sz val="11"/>
      <color rgb="FF9C6500"/>
      <name val="宋体"/>
      <charset val="0"/>
      <scheme val="minor"/>
    </font>
    <font>
      <b/>
      <sz val="13"/>
      <color theme="3"/>
      <name val="宋体"/>
      <charset val="134"/>
      <scheme val="minor"/>
    </font>
    <font>
      <sz val="10"/>
      <name val="Arial"/>
      <charset val="134"/>
    </font>
    <font>
      <sz val="12"/>
      <color rgb="FFFF0000"/>
      <name val="宋体"/>
      <charset val="134"/>
    </font>
    <font>
      <sz val="11"/>
      <color indexed="8"/>
      <name val="宋体"/>
      <charset val="134"/>
    </font>
  </fonts>
  <fills count="36">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42"/>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rgb="FFC6EFCE"/>
        <bgColor indexed="64"/>
      </patternFill>
    </fill>
    <fill>
      <patternFill patternType="solid">
        <fgColor theme="8" tint="0.399975585192419"/>
        <bgColor indexed="64"/>
      </patternFill>
    </fill>
    <fill>
      <patternFill patternType="solid">
        <fgColor theme="9"/>
        <bgColor indexed="64"/>
      </patternFill>
    </fill>
    <fill>
      <patternFill patternType="solid">
        <fgColor rgb="FFFFEB9C"/>
        <bgColor indexed="64"/>
      </patternFill>
    </fill>
    <fill>
      <patternFill patternType="solid">
        <fgColor theme="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thin">
        <color auto="1"/>
      </left>
      <right/>
      <top style="thin">
        <color auto="1"/>
      </top>
      <bottom/>
      <diagonal/>
    </border>
    <border>
      <left style="medium">
        <color auto="1"/>
      </left>
      <right/>
      <top style="thin">
        <color auto="1"/>
      </top>
      <bottom style="medium">
        <color auto="1"/>
      </bottom>
      <diagonal/>
    </border>
    <border>
      <left/>
      <right/>
      <top style="thin">
        <color auto="1"/>
      </top>
      <bottom/>
      <diagonal/>
    </border>
    <border>
      <left/>
      <right style="medium">
        <color auto="1"/>
      </right>
      <top style="thin">
        <color auto="1"/>
      </top>
      <bottom/>
      <diagonal/>
    </border>
    <border>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68">
    <xf numFmtId="0" fontId="0" fillId="0" borderId="0"/>
    <xf numFmtId="0" fontId="0" fillId="0" borderId="0">
      <alignment vertical="center"/>
    </xf>
    <xf numFmtId="42" fontId="7" fillId="0" borderId="0" applyFont="0" applyFill="0" applyBorder="0" applyAlignment="0" applyProtection="0">
      <alignment vertical="center"/>
    </xf>
    <xf numFmtId="0" fontId="14" fillId="6" borderId="0" applyNumberFormat="0" applyBorder="0" applyAlignment="0" applyProtection="0">
      <alignment vertical="center"/>
    </xf>
    <xf numFmtId="0" fontId="18" fillId="9" borderId="48"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4" fillId="5" borderId="0" applyNumberFormat="0" applyBorder="0" applyAlignment="0" applyProtection="0">
      <alignment vertical="center"/>
    </xf>
    <xf numFmtId="0" fontId="15" fillId="7" borderId="0" applyNumberFormat="0" applyBorder="0" applyAlignment="0" applyProtection="0">
      <alignment vertical="center"/>
    </xf>
    <xf numFmtId="43" fontId="7" fillId="0" borderId="0" applyFont="0" applyFill="0" applyBorder="0" applyAlignment="0" applyProtection="0">
      <alignment vertical="center"/>
    </xf>
    <xf numFmtId="0" fontId="19" fillId="11" borderId="0" applyNumberFormat="0" applyBorder="0" applyAlignment="0" applyProtection="0">
      <alignment vertical="center"/>
    </xf>
    <xf numFmtId="0" fontId="21" fillId="0" borderId="0" applyNumberFormat="0" applyFill="0" applyBorder="0" applyAlignment="0" applyProtection="0">
      <alignment vertical="center"/>
    </xf>
    <xf numFmtId="0" fontId="12" fillId="3" borderId="0" applyNumberFormat="0" applyBorder="0" applyAlignment="0" applyProtection="0">
      <alignment vertical="center"/>
    </xf>
    <xf numFmtId="9" fontId="7" fillId="0" borderId="0" applyFont="0" applyFill="0" applyBorder="0" applyAlignment="0" applyProtection="0">
      <alignment vertical="center"/>
    </xf>
    <xf numFmtId="0" fontId="23" fillId="0" borderId="0" applyNumberFormat="0" applyFill="0" applyBorder="0" applyAlignment="0" applyProtection="0">
      <alignment vertical="center"/>
    </xf>
    <xf numFmtId="0" fontId="7" fillId="8" borderId="46" applyNumberFormat="0" applyFont="0" applyAlignment="0" applyProtection="0">
      <alignment vertical="center"/>
    </xf>
    <xf numFmtId="0" fontId="0" fillId="0" borderId="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0" borderId="0"/>
    <xf numFmtId="0" fontId="16" fillId="0" borderId="0" applyNumberFormat="0" applyFill="0" applyBorder="0" applyAlignment="0" applyProtection="0">
      <alignment vertical="center"/>
    </xf>
    <xf numFmtId="0" fontId="0" fillId="0" borderId="0"/>
    <xf numFmtId="0" fontId="30" fillId="0" borderId="53" applyNumberFormat="0" applyFill="0" applyAlignment="0" applyProtection="0">
      <alignment vertical="center"/>
    </xf>
    <xf numFmtId="0" fontId="32" fillId="0" borderId="53" applyNumberFormat="0" applyFill="0" applyAlignment="0" applyProtection="0">
      <alignment vertical="center"/>
    </xf>
    <xf numFmtId="0" fontId="19" fillId="10" borderId="0" applyNumberFormat="0" applyBorder="0" applyAlignment="0" applyProtection="0">
      <alignment vertical="center"/>
    </xf>
    <xf numFmtId="0" fontId="20" fillId="0" borderId="49" applyNumberFormat="0" applyFill="0" applyAlignment="0" applyProtection="0">
      <alignment vertical="center"/>
    </xf>
    <xf numFmtId="0" fontId="19" fillId="18" borderId="0" applyNumberFormat="0" applyBorder="0" applyAlignment="0" applyProtection="0">
      <alignment vertical="center"/>
    </xf>
    <xf numFmtId="0" fontId="27" fillId="13" borderId="52" applyNumberFormat="0" applyAlignment="0" applyProtection="0">
      <alignment vertical="center"/>
    </xf>
    <xf numFmtId="0" fontId="22" fillId="13" borderId="48" applyNumberFormat="0" applyAlignment="0" applyProtection="0">
      <alignment vertical="center"/>
    </xf>
    <xf numFmtId="0" fontId="24" fillId="16" borderId="50" applyNumberFormat="0" applyAlignment="0" applyProtection="0">
      <alignment vertical="center"/>
    </xf>
    <xf numFmtId="0" fontId="14" fillId="26" borderId="0" applyNumberFormat="0" applyBorder="0" applyAlignment="0" applyProtection="0">
      <alignment vertical="center"/>
    </xf>
    <xf numFmtId="0" fontId="19" fillId="20" borderId="0" applyNumberFormat="0" applyBorder="0" applyAlignment="0" applyProtection="0">
      <alignment vertical="center"/>
    </xf>
    <xf numFmtId="0" fontId="17" fillId="0" borderId="47" applyNumberFormat="0" applyFill="0" applyAlignment="0" applyProtection="0">
      <alignment vertical="center"/>
    </xf>
    <xf numFmtId="0" fontId="26" fillId="0" borderId="51" applyNumberFormat="0" applyFill="0" applyAlignment="0" applyProtection="0">
      <alignment vertical="center"/>
    </xf>
    <xf numFmtId="0" fontId="29" fillId="21" borderId="0" applyNumberFormat="0" applyBorder="0" applyAlignment="0" applyProtection="0">
      <alignment vertical="center"/>
    </xf>
    <xf numFmtId="0" fontId="13" fillId="4" borderId="0" applyNumberFormat="0" applyBorder="0" applyAlignment="0" applyProtection="0">
      <alignment vertical="center"/>
    </xf>
    <xf numFmtId="0" fontId="31" fillId="24" borderId="0" applyNumberFormat="0" applyBorder="0" applyAlignment="0" applyProtection="0">
      <alignment vertical="center"/>
    </xf>
    <xf numFmtId="0" fontId="14" fillId="14" borderId="0" applyNumberFormat="0" applyBorder="0" applyAlignment="0" applyProtection="0">
      <alignment vertical="center"/>
    </xf>
    <xf numFmtId="0" fontId="19" fillId="25"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14" fillId="28" borderId="0" applyNumberFormat="0" applyBorder="0" applyAlignment="0" applyProtection="0">
      <alignment vertical="center"/>
    </xf>
    <xf numFmtId="0" fontId="0" fillId="0" borderId="0">
      <alignment vertical="center"/>
    </xf>
    <xf numFmtId="0" fontId="14" fillId="30" borderId="0" applyNumberFormat="0" applyBorder="0" applyAlignment="0" applyProtection="0">
      <alignment vertical="center"/>
    </xf>
    <xf numFmtId="0" fontId="19" fillId="32" borderId="0" applyNumberFormat="0" applyBorder="0" applyAlignment="0" applyProtection="0">
      <alignment vertical="center"/>
    </xf>
    <xf numFmtId="0" fontId="19" fillId="33" borderId="0" applyNumberFormat="0" applyBorder="0" applyAlignment="0" applyProtection="0">
      <alignment vertical="center"/>
    </xf>
    <xf numFmtId="0" fontId="14" fillId="27" borderId="0" applyNumberFormat="0" applyBorder="0" applyAlignment="0" applyProtection="0">
      <alignment vertical="center"/>
    </xf>
    <xf numFmtId="0" fontId="14" fillId="29" borderId="0" applyNumberFormat="0" applyBorder="0" applyAlignment="0" applyProtection="0">
      <alignment vertical="center"/>
    </xf>
    <xf numFmtId="0" fontId="19" fillId="31" borderId="0" applyNumberFormat="0" applyBorder="0" applyAlignment="0" applyProtection="0">
      <alignment vertical="center"/>
    </xf>
    <xf numFmtId="0" fontId="14" fillId="17"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4" fillId="34" borderId="0" applyNumberFormat="0" applyBorder="0" applyAlignment="0" applyProtection="0">
      <alignment vertical="center"/>
    </xf>
    <xf numFmtId="0" fontId="19" fillId="35" borderId="0" applyNumberFormat="0" applyBorder="0" applyAlignment="0" applyProtection="0">
      <alignment vertical="center"/>
    </xf>
    <xf numFmtId="0" fontId="12" fillId="3" borderId="0" applyNumberFormat="0" applyBorder="0" applyAlignment="0" applyProtection="0">
      <alignment vertical="center"/>
    </xf>
    <xf numFmtId="0" fontId="7" fillId="0" borderId="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33" fillId="0" borderId="0"/>
  </cellStyleXfs>
  <cellXfs count="206">
    <xf numFmtId="0" fontId="0" fillId="0" borderId="0" xfId="0"/>
    <xf numFmtId="0" fontId="1" fillId="2" borderId="0" xfId="44" applyFont="1" applyFill="1" applyAlignment="1">
      <alignment horizontal="center" vertical="center" wrapText="1"/>
    </xf>
    <xf numFmtId="0" fontId="2" fillId="2" borderId="0" xfId="44" applyFont="1" applyFill="1" applyAlignment="1">
      <alignment vertical="center" wrapText="1"/>
    </xf>
    <xf numFmtId="0" fontId="3" fillId="2" borderId="0" xfId="1" applyFont="1" applyFill="1" applyAlignment="1">
      <alignment horizontal="left" vertical="center"/>
    </xf>
    <xf numFmtId="0" fontId="2" fillId="2" borderId="1" xfId="44" applyFont="1" applyFill="1" applyBorder="1" applyAlignment="1">
      <alignment vertical="center" wrapText="1"/>
    </xf>
    <xf numFmtId="0" fontId="4" fillId="0" borderId="2" xfId="44" applyFont="1" applyFill="1" applyBorder="1" applyAlignment="1">
      <alignment horizontal="center" vertical="center" wrapText="1"/>
    </xf>
    <xf numFmtId="0" fontId="4" fillId="0" borderId="3" xfId="44" applyFont="1" applyFill="1" applyBorder="1" applyAlignment="1">
      <alignment horizontal="center" vertical="center" wrapText="1"/>
    </xf>
    <xf numFmtId="0" fontId="4" fillId="0" borderId="4" xfId="44" applyFont="1" applyFill="1" applyBorder="1" applyAlignment="1">
      <alignment horizontal="center" vertical="center" wrapText="1"/>
    </xf>
    <xf numFmtId="0" fontId="4" fillId="0" borderId="5" xfId="44" applyFont="1" applyFill="1" applyBorder="1" applyAlignment="1">
      <alignment horizontal="center" vertical="center" wrapText="1"/>
    </xf>
    <xf numFmtId="0" fontId="4" fillId="0" borderId="6" xfId="44" applyFont="1" applyFill="1" applyBorder="1" applyAlignment="1">
      <alignment horizontal="center" vertical="center" wrapText="1"/>
    </xf>
    <xf numFmtId="0" fontId="4" fillId="0" borderId="7" xfId="44" applyFont="1" applyFill="1" applyBorder="1" applyAlignment="1">
      <alignment horizontal="center" vertical="center" wrapText="1"/>
    </xf>
    <xf numFmtId="0" fontId="4" fillId="0" borderId="8" xfId="44" applyFont="1" applyFill="1" applyBorder="1" applyAlignment="1">
      <alignment horizontal="center" vertical="center" wrapText="1"/>
    </xf>
    <xf numFmtId="0" fontId="4" fillId="0" borderId="9" xfId="44" applyFont="1" applyFill="1" applyBorder="1" applyAlignment="1">
      <alignment horizontal="center" vertical="center" wrapText="1"/>
    </xf>
    <xf numFmtId="0" fontId="4" fillId="0" borderId="10" xfId="44" applyFont="1" applyFill="1" applyBorder="1" applyAlignment="1">
      <alignment horizontal="center" vertical="center" wrapText="1"/>
    </xf>
    <xf numFmtId="0" fontId="4" fillId="0" borderId="11" xfId="44" applyFont="1" applyFill="1" applyBorder="1" applyAlignment="1">
      <alignment horizontal="center" vertical="center" wrapText="1"/>
    </xf>
    <xf numFmtId="0" fontId="4" fillId="0" borderId="12" xfId="44" applyFont="1" applyFill="1" applyBorder="1" applyAlignment="1">
      <alignment horizontal="center" vertical="center" wrapText="1"/>
    </xf>
    <xf numFmtId="0" fontId="4" fillId="0" borderId="13" xfId="44" applyFont="1" applyFill="1" applyBorder="1" applyAlignment="1">
      <alignment horizontal="center" vertical="center" wrapText="1"/>
    </xf>
    <xf numFmtId="0" fontId="4" fillId="0" borderId="14" xfId="44" applyFont="1" applyFill="1" applyBorder="1" applyAlignment="1">
      <alignment horizontal="center" vertical="center" wrapText="1"/>
    </xf>
    <xf numFmtId="0" fontId="4" fillId="0" borderId="15" xfId="44" applyFont="1" applyFill="1" applyBorder="1" applyAlignment="1">
      <alignment horizontal="center" vertical="center" wrapText="1"/>
    </xf>
    <xf numFmtId="0" fontId="4" fillId="0" borderId="16" xfId="44" applyFont="1" applyBorder="1" applyAlignment="1">
      <alignment horizontal="center" vertical="center" wrapText="1"/>
    </xf>
    <xf numFmtId="0" fontId="4" fillId="0" borderId="11" xfId="44" applyFont="1" applyBorder="1" applyAlignment="1">
      <alignment horizontal="center" vertical="center" wrapText="1"/>
    </xf>
    <xf numFmtId="0" fontId="4" fillId="0" borderId="17" xfId="44" applyFont="1" applyFill="1" applyBorder="1" applyAlignment="1">
      <alignment vertical="center" wrapText="1"/>
    </xf>
    <xf numFmtId="0" fontId="4" fillId="0" borderId="18" xfId="44" applyFont="1" applyFill="1" applyBorder="1" applyAlignment="1">
      <alignment vertical="center" wrapText="1"/>
    </xf>
    <xf numFmtId="0" fontId="0" fillId="0" borderId="19" xfId="44" applyFont="1" applyBorder="1" applyAlignment="1">
      <alignment horizontal="left" vertical="center" wrapText="1"/>
    </xf>
    <xf numFmtId="0" fontId="0" fillId="0" borderId="19" xfId="44" applyFont="1" applyBorder="1" applyAlignment="1">
      <alignment horizontal="left" vertical="center"/>
    </xf>
    <xf numFmtId="0" fontId="3" fillId="2" borderId="0" xfId="1" applyFont="1" applyFill="1" applyAlignment="1">
      <alignment horizontal="right" vertical="center"/>
    </xf>
    <xf numFmtId="0" fontId="2" fillId="2" borderId="0" xfId="44" applyFont="1" applyFill="1" applyBorder="1" applyAlignment="1">
      <alignment vertical="center" wrapText="1"/>
    </xf>
    <xf numFmtId="0" fontId="4" fillId="0" borderId="20" xfId="44" applyFont="1" applyFill="1" applyBorder="1" applyAlignment="1">
      <alignment horizontal="center" vertical="center" wrapText="1"/>
    </xf>
    <xf numFmtId="0" fontId="4" fillId="0" borderId="21" xfId="44" applyFont="1" applyFill="1" applyBorder="1" applyAlignment="1">
      <alignment horizontal="center" vertical="center" wrapText="1"/>
    </xf>
    <xf numFmtId="0" fontId="4" fillId="0" borderId="22" xfId="44" applyFont="1" applyFill="1" applyBorder="1" applyAlignment="1">
      <alignment horizontal="center" vertical="center" wrapText="1"/>
    </xf>
    <xf numFmtId="0" fontId="4" fillId="0" borderId="23" xfId="44" applyFont="1" applyBorder="1" applyAlignment="1">
      <alignment horizontal="center" vertical="center" wrapText="1"/>
    </xf>
    <xf numFmtId="0" fontId="4" fillId="0" borderId="24" xfId="44" applyFont="1" applyFill="1" applyBorder="1" applyAlignment="1">
      <alignment vertical="center" wrapText="1"/>
    </xf>
    <xf numFmtId="0" fontId="4" fillId="0" borderId="25" xfId="44" applyFont="1" applyFill="1" applyBorder="1" applyAlignment="1">
      <alignment vertical="center" wrapText="1"/>
    </xf>
    <xf numFmtId="0" fontId="5" fillId="2" borderId="0" xfId="44" applyFont="1" applyFill="1" applyAlignment="1">
      <alignment vertical="center" wrapText="1"/>
    </xf>
    <xf numFmtId="0" fontId="0" fillId="0" borderId="0" xfId="44" applyFont="1" applyAlignment="1">
      <alignment horizontal="center" vertical="center" wrapText="1"/>
    </xf>
    <xf numFmtId="0" fontId="0" fillId="0" borderId="0" xfId="44" applyFont="1" applyAlignment="1">
      <alignment vertical="center" wrapText="1"/>
    </xf>
    <xf numFmtId="0" fontId="0" fillId="0" borderId="0" xfId="44" applyAlignment="1">
      <alignment vertical="center" wrapText="1"/>
    </xf>
    <xf numFmtId="0" fontId="2" fillId="2" borderId="0" xfId="44" applyFont="1" applyFill="1" applyAlignment="1">
      <alignment horizontal="center" vertical="center" wrapText="1"/>
    </xf>
    <xf numFmtId="0" fontId="0" fillId="0" borderId="26" xfId="44" applyFont="1" applyBorder="1" applyAlignment="1">
      <alignment horizontal="center" vertical="center" wrapText="1"/>
    </xf>
    <xf numFmtId="0" fontId="0" fillId="0" borderId="27" xfId="44" applyFont="1" applyBorder="1" applyAlignment="1">
      <alignment horizontal="center" vertical="center" wrapText="1"/>
    </xf>
    <xf numFmtId="0" fontId="0" fillId="0" borderId="28" xfId="44" applyFont="1" applyFill="1" applyBorder="1" applyAlignment="1">
      <alignment horizontal="center" vertical="center" wrapText="1"/>
    </xf>
    <xf numFmtId="0" fontId="0" fillId="0" borderId="29" xfId="44" applyFont="1" applyFill="1" applyBorder="1" applyAlignment="1">
      <alignment horizontal="center" vertical="center" wrapText="1"/>
    </xf>
    <xf numFmtId="0" fontId="0" fillId="0" borderId="5" xfId="44" applyFont="1" applyFill="1" applyBorder="1" applyAlignment="1">
      <alignment horizontal="center" vertical="center" wrapText="1"/>
    </xf>
    <xf numFmtId="0" fontId="0" fillId="0" borderId="3" xfId="44" applyFont="1" applyFill="1" applyBorder="1" applyAlignment="1">
      <alignment horizontal="center" vertical="center" wrapText="1"/>
    </xf>
    <xf numFmtId="0" fontId="0" fillId="0" borderId="16" xfId="44" applyFont="1" applyBorder="1" applyAlignment="1">
      <alignment horizontal="center" vertical="center" wrapText="1"/>
    </xf>
    <xf numFmtId="0" fontId="0" fillId="0" borderId="11" xfId="44" applyFont="1" applyBorder="1" applyAlignment="1">
      <alignment horizontal="center" vertical="center" wrapText="1"/>
    </xf>
    <xf numFmtId="0" fontId="0" fillId="0" borderId="30" xfId="44" applyFont="1" applyFill="1" applyBorder="1" applyAlignment="1">
      <alignment horizontal="center" vertical="center" wrapText="1"/>
    </xf>
    <xf numFmtId="0" fontId="0" fillId="0" borderId="31" xfId="44" applyFont="1" applyFill="1" applyBorder="1" applyAlignment="1">
      <alignment horizontal="center" vertical="center" wrapText="1"/>
    </xf>
    <xf numFmtId="0" fontId="0" fillId="0" borderId="32" xfId="44" applyFont="1" applyFill="1" applyBorder="1" applyAlignment="1">
      <alignment horizontal="center" vertical="center" wrapText="1"/>
    </xf>
    <xf numFmtId="0" fontId="0" fillId="0" borderId="14" xfId="44" applyFont="1" applyFill="1" applyBorder="1" applyAlignment="1">
      <alignment horizontal="center" vertical="center" wrapText="1"/>
    </xf>
    <xf numFmtId="0" fontId="0" fillId="0" borderId="33" xfId="44" applyFont="1" applyBorder="1" applyAlignment="1">
      <alignment horizontal="center" vertical="center" wrapText="1"/>
    </xf>
    <xf numFmtId="0" fontId="0" fillId="0" borderId="9" xfId="44" applyFont="1" applyBorder="1" applyAlignment="1">
      <alignment horizontal="center" vertical="center" wrapText="1"/>
    </xf>
    <xf numFmtId="0" fontId="0" fillId="0" borderId="10" xfId="44" applyFont="1" applyBorder="1" applyAlignment="1">
      <alignment horizontal="center" vertical="center" wrapText="1"/>
    </xf>
    <xf numFmtId="0" fontId="0" fillId="0" borderId="8" xfId="44" applyFont="1" applyBorder="1" applyAlignment="1">
      <alignment horizontal="center" vertical="center" wrapText="1"/>
    </xf>
    <xf numFmtId="0" fontId="0" fillId="0" borderId="34" xfId="44" applyFont="1" applyBorder="1" applyAlignment="1">
      <alignment horizontal="center" vertical="center" wrapText="1"/>
    </xf>
    <xf numFmtId="0" fontId="0" fillId="0" borderId="35" xfId="44" applyFont="1" applyBorder="1" applyAlignment="1">
      <alignment horizontal="center" vertical="center" wrapText="1"/>
    </xf>
    <xf numFmtId="0" fontId="0" fillId="0" borderId="15" xfId="44" applyFont="1" applyBorder="1" applyAlignment="1">
      <alignment horizontal="center" vertical="center" wrapText="1"/>
    </xf>
    <xf numFmtId="4" fontId="0" fillId="0" borderId="11" xfId="44" applyNumberFormat="1" applyFont="1" applyFill="1" applyBorder="1" applyAlignment="1">
      <alignment horizontal="center" vertical="center" wrapText="1"/>
    </xf>
    <xf numFmtId="4" fontId="0" fillId="0" borderId="8" xfId="44" applyNumberFormat="1" applyFont="1" applyFill="1" applyBorder="1" applyAlignment="1">
      <alignment horizontal="center" vertical="center" wrapText="1"/>
    </xf>
    <xf numFmtId="0" fontId="2" fillId="0" borderId="11" xfId="44" applyFont="1" applyBorder="1" applyAlignment="1">
      <alignment vertical="center" wrapText="1"/>
    </xf>
    <xf numFmtId="0" fontId="0" fillId="0" borderId="11" xfId="44" applyFont="1" applyFill="1" applyBorder="1" applyAlignment="1">
      <alignment vertical="center" wrapText="1"/>
    </xf>
    <xf numFmtId="4" fontId="0" fillId="0" borderId="11" xfId="44" applyNumberFormat="1" applyFont="1" applyFill="1" applyBorder="1" applyAlignment="1">
      <alignment vertical="center" wrapText="1"/>
    </xf>
    <xf numFmtId="4" fontId="0" fillId="0" borderId="8" xfId="44" applyNumberFormat="1" applyFont="1" applyFill="1" applyBorder="1" applyAlignment="1">
      <alignment vertical="center" wrapText="1"/>
    </xf>
    <xf numFmtId="0" fontId="0" fillId="0" borderId="11" xfId="44" applyFont="1" applyBorder="1" applyAlignment="1">
      <alignment vertical="center" wrapText="1"/>
    </xf>
    <xf numFmtId="0" fontId="0" fillId="0" borderId="8" xfId="44" applyFont="1" applyFill="1" applyBorder="1" applyAlignment="1">
      <alignment vertical="center" wrapText="1"/>
    </xf>
    <xf numFmtId="0" fontId="0" fillId="0" borderId="17" xfId="44" applyFont="1" applyBorder="1" applyAlignment="1">
      <alignment horizontal="center" vertical="center" wrapText="1"/>
    </xf>
    <xf numFmtId="0" fontId="0" fillId="0" borderId="18" xfId="44" applyFont="1" applyBorder="1" applyAlignment="1">
      <alignment horizontal="center" vertical="center" wrapText="1"/>
    </xf>
    <xf numFmtId="0" fontId="0" fillId="0" borderId="18" xfId="44" applyFont="1" applyBorder="1" applyAlignment="1">
      <alignment vertical="center" wrapText="1"/>
    </xf>
    <xf numFmtId="0" fontId="0" fillId="0" borderId="18" xfId="44" applyFont="1" applyFill="1" applyBorder="1" applyAlignment="1">
      <alignment vertical="center" wrapText="1"/>
    </xf>
    <xf numFmtId="0" fontId="0" fillId="0" borderId="24" xfId="44" applyFont="1" applyFill="1" applyBorder="1" applyAlignment="1">
      <alignment vertical="center" wrapText="1"/>
    </xf>
    <xf numFmtId="0" fontId="0" fillId="0" borderId="0" xfId="44" applyFont="1" applyAlignment="1">
      <alignment horizontal="left" vertical="center"/>
    </xf>
    <xf numFmtId="0" fontId="0" fillId="0" borderId="36" xfId="44" applyFont="1" applyFill="1" applyBorder="1" applyAlignment="1">
      <alignment horizontal="center" vertical="center" wrapText="1"/>
    </xf>
    <xf numFmtId="0" fontId="0" fillId="0" borderId="37" xfId="44" applyFont="1" applyFill="1" applyBorder="1" applyAlignment="1">
      <alignment horizontal="center" vertical="center" wrapText="1"/>
    </xf>
    <xf numFmtId="0" fontId="0" fillId="0" borderId="22" xfId="44" applyFont="1" applyFill="1" applyBorder="1" applyAlignment="1">
      <alignment horizontal="center" vertical="center" wrapText="1"/>
    </xf>
    <xf numFmtId="0" fontId="0" fillId="0" borderId="23" xfId="44" applyFont="1" applyBorder="1" applyAlignment="1">
      <alignment horizontal="center" vertical="center" wrapText="1"/>
    </xf>
    <xf numFmtId="4" fontId="0" fillId="0" borderId="23" xfId="44" applyNumberFormat="1" applyFont="1" applyFill="1" applyBorder="1" applyAlignment="1">
      <alignment horizontal="center" vertical="center" wrapText="1"/>
    </xf>
    <xf numFmtId="0" fontId="0" fillId="0" borderId="23" xfId="44" applyFont="1" applyFill="1" applyBorder="1" applyAlignment="1">
      <alignment vertical="center" wrapText="1"/>
    </xf>
    <xf numFmtId="0" fontId="0" fillId="0" borderId="25" xfId="44" applyFont="1" applyFill="1" applyBorder="1" applyAlignment="1">
      <alignment vertical="center" wrapText="1"/>
    </xf>
    <xf numFmtId="0" fontId="6" fillId="2" borderId="11" xfId="1" applyFont="1" applyFill="1" applyBorder="1" applyAlignment="1">
      <alignment horizontal="center" vertical="center"/>
    </xf>
    <xf numFmtId="0" fontId="0" fillId="0" borderId="11" xfId="44" applyFont="1" applyFill="1" applyBorder="1" applyAlignment="1">
      <alignment horizontal="center" vertical="center" wrapText="1"/>
    </xf>
    <xf numFmtId="0" fontId="7" fillId="0" borderId="11" xfId="44" applyFont="1" applyFill="1" applyBorder="1" applyAlignment="1">
      <alignment horizontal="center" vertical="center" wrapText="1"/>
    </xf>
    <xf numFmtId="49" fontId="2" fillId="0" borderId="11" xfId="44" applyNumberFormat="1" applyFont="1" applyFill="1" applyBorder="1" applyAlignment="1">
      <alignment vertical="center" wrapText="1"/>
    </xf>
    <xf numFmtId="0" fontId="2" fillId="0" borderId="11" xfId="44" applyFont="1" applyFill="1" applyBorder="1" applyAlignment="1">
      <alignment horizontal="left" vertical="center" wrapText="1"/>
    </xf>
    <xf numFmtId="4" fontId="2" fillId="0" borderId="11" xfId="44" applyNumberFormat="1" applyFont="1" applyFill="1" applyBorder="1" applyAlignment="1">
      <alignment horizontal="center" vertical="center" wrapText="1"/>
    </xf>
    <xf numFmtId="0" fontId="2" fillId="0" borderId="11" xfId="44" applyFont="1" applyFill="1" applyBorder="1" applyAlignment="1">
      <alignment horizontal="center" vertical="center" wrapText="1"/>
    </xf>
    <xf numFmtId="43" fontId="0" fillId="0" borderId="11" xfId="9" applyFont="1" applyFill="1" applyBorder="1" applyAlignment="1" applyProtection="1">
      <alignment vertical="center" wrapText="1"/>
    </xf>
    <xf numFmtId="0" fontId="0" fillId="0" borderId="0" xfId="44" applyFont="1" applyFill="1" applyBorder="1" applyAlignment="1">
      <alignment horizontal="left" vertical="center" wrapText="1"/>
    </xf>
    <xf numFmtId="0" fontId="0" fillId="0" borderId="0" xfId="44" applyFont="1" applyFill="1" applyBorder="1" applyAlignment="1">
      <alignment horizontal="left" vertical="center"/>
    </xf>
    <xf numFmtId="49" fontId="2" fillId="2" borderId="11" xfId="0" applyNumberFormat="1" applyFont="1" applyFill="1" applyBorder="1" applyAlignment="1">
      <alignment horizontal="left" vertical="center"/>
    </xf>
    <xf numFmtId="176" fontId="2" fillId="0" borderId="11" xfId="0" applyNumberFormat="1" applyFont="1" applyFill="1" applyBorder="1" applyAlignment="1">
      <alignment horizontal="center" vertical="center"/>
    </xf>
    <xf numFmtId="176" fontId="2" fillId="0" borderId="11" xfId="44" applyNumberFormat="1" applyFont="1" applyFill="1" applyBorder="1" applyAlignment="1">
      <alignment horizontal="center" vertical="center" wrapText="1"/>
    </xf>
    <xf numFmtId="49" fontId="2" fillId="2" borderId="16" xfId="0" applyNumberFormat="1" applyFont="1" applyFill="1" applyBorder="1" applyAlignment="1">
      <alignment horizontal="left" vertical="center"/>
    </xf>
    <xf numFmtId="0" fontId="5" fillId="0" borderId="0" xfId="1" applyFont="1" applyAlignment="1">
      <alignment horizontal="right" vertical="center"/>
    </xf>
    <xf numFmtId="0" fontId="2" fillId="0" borderId="0" xfId="1" applyFont="1" applyAlignment="1">
      <alignment horizontal="right" vertical="center"/>
    </xf>
    <xf numFmtId="0" fontId="0" fillId="0" borderId="0" xfId="1" applyAlignment="1">
      <alignment horizontal="right" vertical="center"/>
    </xf>
    <xf numFmtId="0" fontId="0" fillId="0" borderId="0" xfId="1" applyBorder="1" applyAlignment="1">
      <alignment horizontal="right" vertical="center"/>
    </xf>
    <xf numFmtId="0" fontId="8" fillId="0" borderId="0" xfId="1" applyFont="1" applyAlignment="1">
      <alignment horizontal="left" vertical="center"/>
    </xf>
    <xf numFmtId="0" fontId="9" fillId="0" borderId="0" xfId="1" applyFont="1" applyFill="1" applyAlignment="1">
      <alignment horizontal="center" vertical="center"/>
    </xf>
    <xf numFmtId="0" fontId="0" fillId="2" borderId="0" xfId="1" applyFill="1" applyAlignment="1">
      <alignment horizontal="right" vertical="center"/>
    </xf>
    <xf numFmtId="176" fontId="0" fillId="2" borderId="26" xfId="1" applyNumberFormat="1" applyFont="1" applyFill="1" applyBorder="1" applyAlignment="1">
      <alignment horizontal="center" vertical="center"/>
    </xf>
    <xf numFmtId="176" fontId="0" fillId="2" borderId="27" xfId="1" applyNumberFormat="1" applyFont="1" applyFill="1" applyBorder="1" applyAlignment="1">
      <alignment horizontal="center" vertical="center"/>
    </xf>
    <xf numFmtId="176" fontId="0" fillId="2" borderId="5" xfId="1" applyNumberFormat="1" applyFont="1" applyFill="1" applyBorder="1" applyAlignment="1">
      <alignment horizontal="center" vertical="center"/>
    </xf>
    <xf numFmtId="176" fontId="0" fillId="2" borderId="38" xfId="1" applyNumberFormat="1" applyFont="1" applyFill="1" applyBorder="1" applyAlignment="1">
      <alignment horizontal="center" vertical="center"/>
    </xf>
    <xf numFmtId="176" fontId="0" fillId="2" borderId="16" xfId="1" applyNumberFormat="1" applyFont="1" applyFill="1" applyBorder="1" applyAlignment="1">
      <alignment horizontal="center" vertical="center"/>
    </xf>
    <xf numFmtId="176" fontId="2" fillId="2" borderId="11" xfId="1" applyNumberFormat="1" applyFont="1" applyFill="1" applyBorder="1" applyAlignment="1">
      <alignment horizontal="center" vertical="center"/>
    </xf>
    <xf numFmtId="176" fontId="0" fillId="2" borderId="11" xfId="1" applyNumberFormat="1" applyFont="1" applyFill="1" applyBorder="1" applyAlignment="1">
      <alignment horizontal="center" vertical="center"/>
    </xf>
    <xf numFmtId="49" fontId="0" fillId="2" borderId="11" xfId="1" applyNumberFormat="1" applyFont="1" applyFill="1" applyBorder="1" applyAlignment="1">
      <alignment horizontal="center" vertical="center" wrapText="1"/>
    </xf>
    <xf numFmtId="49" fontId="0" fillId="2" borderId="23" xfId="1" applyNumberFormat="1" applyFont="1" applyFill="1" applyBorder="1" applyAlignment="1">
      <alignment horizontal="center" vertical="center" wrapText="1"/>
    </xf>
    <xf numFmtId="49" fontId="0" fillId="2" borderId="11" xfId="1" applyNumberFormat="1" applyFont="1" applyFill="1" applyBorder="1" applyAlignment="1">
      <alignment horizontal="center" vertical="center"/>
    </xf>
    <xf numFmtId="49" fontId="0" fillId="2" borderId="23" xfId="1" applyNumberFormat="1" applyFont="1" applyFill="1" applyBorder="1" applyAlignment="1">
      <alignment horizontal="center" vertical="center"/>
    </xf>
    <xf numFmtId="176" fontId="4" fillId="0" borderId="16" xfId="1" applyNumberFormat="1" applyFont="1" applyFill="1" applyBorder="1" applyAlignment="1">
      <alignment horizontal="left" vertical="center"/>
    </xf>
    <xf numFmtId="176" fontId="4" fillId="2" borderId="11" xfId="1" applyNumberFormat="1" applyFont="1" applyFill="1" applyBorder="1" applyAlignment="1">
      <alignment horizontal="center" vertical="center"/>
    </xf>
    <xf numFmtId="176" fontId="4" fillId="0" borderId="11" xfId="1" applyNumberFormat="1" applyFont="1" applyFill="1" applyBorder="1" applyAlignment="1">
      <alignment horizontal="right" vertical="center"/>
    </xf>
    <xf numFmtId="176" fontId="4" fillId="2" borderId="11" xfId="1" applyNumberFormat="1" applyFont="1" applyFill="1" applyBorder="1" applyAlignment="1">
      <alignment horizontal="left" vertical="center"/>
    </xf>
    <xf numFmtId="0" fontId="4" fillId="2" borderId="11" xfId="1" applyNumberFormat="1" applyFont="1" applyFill="1" applyBorder="1" applyAlignment="1">
      <alignment horizontal="center" vertical="center"/>
    </xf>
    <xf numFmtId="0" fontId="4" fillId="2" borderId="8" xfId="1" applyNumberFormat="1" applyFont="1" applyFill="1" applyBorder="1" applyAlignment="1">
      <alignment horizontal="center" vertical="center"/>
    </xf>
    <xf numFmtId="176" fontId="4" fillId="0" borderId="23" xfId="1" applyNumberFormat="1" applyFont="1" applyFill="1" applyBorder="1" applyAlignment="1">
      <alignment horizontal="right" vertical="center"/>
    </xf>
    <xf numFmtId="176" fontId="4" fillId="2" borderId="16" xfId="1" applyNumberFormat="1" applyFont="1" applyFill="1" applyBorder="1" applyAlignment="1">
      <alignment horizontal="left" vertical="center"/>
    </xf>
    <xf numFmtId="176" fontId="0" fillId="0" borderId="11" xfId="1" applyNumberFormat="1" applyFont="1" applyFill="1" applyBorder="1" applyAlignment="1">
      <alignment horizontal="left" vertical="center"/>
    </xf>
    <xf numFmtId="176" fontId="4" fillId="0" borderId="11" xfId="1" applyNumberFormat="1" applyFont="1" applyFill="1" applyBorder="1" applyAlignment="1">
      <alignment horizontal="left" vertical="center"/>
    </xf>
    <xf numFmtId="176" fontId="4" fillId="0" borderId="8" xfId="1" applyNumberFormat="1" applyFont="1" applyFill="1" applyBorder="1" applyAlignment="1">
      <alignment horizontal="left" vertical="center"/>
    </xf>
    <xf numFmtId="176" fontId="4" fillId="0" borderId="39" xfId="1" applyNumberFormat="1" applyFont="1" applyFill="1" applyBorder="1" applyAlignment="1">
      <alignment horizontal="center" vertical="center"/>
    </xf>
    <xf numFmtId="176" fontId="10" fillId="0" borderId="16" xfId="1" applyNumberFormat="1" applyFont="1" applyFill="1" applyBorder="1" applyAlignment="1">
      <alignment horizontal="center" vertical="center"/>
    </xf>
    <xf numFmtId="176" fontId="10" fillId="0" borderId="8" xfId="1" applyNumberFormat="1" applyFont="1" applyFill="1" applyBorder="1" applyAlignment="1">
      <alignment horizontal="center" vertical="center"/>
    </xf>
    <xf numFmtId="176" fontId="10" fillId="0" borderId="39" xfId="1" applyNumberFormat="1" applyFont="1" applyFill="1" applyBorder="1" applyAlignment="1">
      <alignment vertical="center"/>
    </xf>
    <xf numFmtId="176" fontId="4" fillId="0" borderId="16" xfId="1" applyNumberFormat="1" applyFont="1" applyFill="1" applyBorder="1" applyAlignment="1">
      <alignment horizontal="center" vertical="center"/>
    </xf>
    <xf numFmtId="176" fontId="4" fillId="0" borderId="8" xfId="1" applyNumberFormat="1" applyFont="1" applyFill="1" applyBorder="1" applyAlignment="1">
      <alignment horizontal="center" vertical="center"/>
    </xf>
    <xf numFmtId="0" fontId="4" fillId="2" borderId="9" xfId="1" applyNumberFormat="1" applyFont="1" applyFill="1" applyBorder="1" applyAlignment="1">
      <alignment horizontal="center" vertical="center"/>
    </xf>
    <xf numFmtId="176" fontId="4" fillId="0" borderId="39" xfId="1" applyNumberFormat="1" applyFont="1" applyFill="1" applyBorder="1" applyAlignment="1">
      <alignment vertical="center"/>
    </xf>
    <xf numFmtId="176" fontId="4" fillId="0" borderId="40" xfId="1" applyNumberFormat="1" applyFont="1" applyFill="1" applyBorder="1" applyAlignment="1">
      <alignment horizontal="center" vertical="center"/>
    </xf>
    <xf numFmtId="176" fontId="4" fillId="0" borderId="7" xfId="1" applyNumberFormat="1" applyFont="1" applyFill="1" applyBorder="1" applyAlignment="1">
      <alignment horizontal="right" vertical="center"/>
    </xf>
    <xf numFmtId="176" fontId="4" fillId="0" borderId="41" xfId="1" applyNumberFormat="1" applyFont="1" applyFill="1" applyBorder="1" applyAlignment="1">
      <alignment horizontal="left" vertical="center"/>
    </xf>
    <xf numFmtId="176" fontId="4" fillId="0" borderId="11" xfId="1" applyNumberFormat="1" applyFont="1" applyFill="1" applyBorder="1" applyAlignment="1">
      <alignment vertical="center"/>
    </xf>
    <xf numFmtId="176" fontId="10" fillId="2" borderId="42" xfId="1" applyNumberFormat="1" applyFont="1" applyFill="1" applyBorder="1" applyAlignment="1">
      <alignment horizontal="center" vertical="center"/>
    </xf>
    <xf numFmtId="176" fontId="4" fillId="0" borderId="18" xfId="1" applyNumberFormat="1" applyFont="1" applyFill="1" applyBorder="1" applyAlignment="1">
      <alignment horizontal="right" vertical="center"/>
    </xf>
    <xf numFmtId="176" fontId="10" fillId="2" borderId="24" xfId="1" applyNumberFormat="1" applyFont="1" applyFill="1" applyBorder="1" applyAlignment="1">
      <alignment horizontal="center" vertical="center"/>
    </xf>
    <xf numFmtId="176" fontId="10" fillId="0" borderId="11" xfId="1" applyNumberFormat="1" applyFont="1" applyFill="1" applyBorder="1" applyAlignment="1">
      <alignment vertical="center"/>
    </xf>
    <xf numFmtId="0" fontId="2" fillId="0" borderId="19" xfId="1" applyFont="1" applyBorder="1" applyAlignment="1">
      <alignment horizontal="left" vertical="center" wrapText="1"/>
    </xf>
    <xf numFmtId="0" fontId="2" fillId="0" borderId="19" xfId="1" applyFont="1" applyBorder="1" applyAlignment="1">
      <alignment horizontal="left" vertical="center"/>
    </xf>
    <xf numFmtId="0" fontId="2" fillId="0" borderId="0" xfId="1" applyFont="1" applyBorder="1" applyAlignment="1">
      <alignment horizontal="left" vertical="center"/>
    </xf>
    <xf numFmtId="0" fontId="5" fillId="0" borderId="0" xfId="1" applyFont="1" applyBorder="1" applyAlignment="1">
      <alignment horizontal="right" vertical="center"/>
    </xf>
    <xf numFmtId="0" fontId="2" fillId="0" borderId="0" xfId="1" applyFont="1" applyBorder="1" applyAlignment="1">
      <alignment horizontal="right" vertical="center"/>
    </xf>
    <xf numFmtId="0" fontId="5"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Alignment="1">
      <alignment horizontal="right" vertical="center"/>
    </xf>
    <xf numFmtId="0" fontId="9" fillId="0" borderId="0" xfId="0" applyFont="1" applyFill="1" applyAlignment="1">
      <alignment horizontal="center" vertical="center"/>
    </xf>
    <xf numFmtId="0" fontId="0" fillId="2" borderId="0" xfId="0" applyFill="1" applyAlignment="1">
      <alignment horizontal="right" vertical="center"/>
    </xf>
    <xf numFmtId="0" fontId="3" fillId="2" borderId="0" xfId="0" applyFont="1" applyFill="1" applyAlignment="1">
      <alignment horizontal="center" vertical="center"/>
    </xf>
    <xf numFmtId="176" fontId="0" fillId="2" borderId="2" xfId="0" applyNumberFormat="1" applyFill="1" applyBorder="1" applyAlignment="1">
      <alignment horizontal="center" vertical="center" wrapText="1"/>
    </xf>
    <xf numFmtId="176" fontId="0" fillId="2" borderId="3" xfId="0" applyNumberFormat="1" applyFill="1" applyBorder="1" applyAlignment="1">
      <alignment horizontal="center" vertical="center" wrapText="1"/>
    </xf>
    <xf numFmtId="176" fontId="0" fillId="2" borderId="29" xfId="0" applyNumberFormat="1" applyFill="1" applyBorder="1" applyAlignment="1">
      <alignment horizontal="center" vertical="center" wrapText="1"/>
    </xf>
    <xf numFmtId="176" fontId="0" fillId="2" borderId="29" xfId="0" applyNumberFormat="1" applyFont="1" applyFill="1" applyBorder="1" applyAlignment="1">
      <alignment horizontal="center" vertical="center" wrapText="1"/>
    </xf>
    <xf numFmtId="176" fontId="0" fillId="2" borderId="40" xfId="0" applyNumberFormat="1" applyFont="1" applyFill="1" applyBorder="1" applyAlignment="1">
      <alignment horizontal="center" vertical="center" wrapText="1"/>
    </xf>
    <xf numFmtId="176" fontId="0" fillId="2" borderId="43" xfId="0" applyNumberFormat="1" applyFill="1" applyBorder="1" applyAlignment="1">
      <alignment horizontal="center" vertical="center" wrapText="1"/>
    </xf>
    <xf numFmtId="176" fontId="0" fillId="2" borderId="7" xfId="0" applyNumberFormat="1" applyFill="1" applyBorder="1" applyAlignment="1">
      <alignment horizontal="center" vertical="center" wrapText="1"/>
    </xf>
    <xf numFmtId="176" fontId="0" fillId="2" borderId="31" xfId="0" applyNumberFormat="1" applyFill="1" applyBorder="1" applyAlignment="1">
      <alignment horizontal="center" vertical="center" wrapText="1"/>
    </xf>
    <xf numFmtId="176" fontId="0" fillId="2" borderId="31" xfId="0" applyNumberFormat="1" applyFont="1" applyFill="1" applyBorder="1" applyAlignment="1">
      <alignment horizontal="center" vertical="center" wrapText="1"/>
    </xf>
    <xf numFmtId="176" fontId="0" fillId="2" borderId="34" xfId="0" applyNumberFormat="1" applyFill="1" applyBorder="1" applyAlignment="1">
      <alignment horizontal="center" vertical="center" wrapText="1"/>
    </xf>
    <xf numFmtId="176" fontId="0" fillId="2" borderId="35" xfId="0" applyNumberFormat="1" applyFill="1" applyBorder="1" applyAlignment="1">
      <alignment horizontal="center" vertical="center" wrapText="1"/>
    </xf>
    <xf numFmtId="176" fontId="0" fillId="2" borderId="14" xfId="0" applyNumberFormat="1" applyFill="1" applyBorder="1" applyAlignment="1">
      <alignment horizontal="center" vertical="center" wrapText="1"/>
    </xf>
    <xf numFmtId="176" fontId="0" fillId="2" borderId="14" xfId="0" applyNumberFormat="1" applyFont="1" applyFill="1" applyBorder="1" applyAlignment="1">
      <alignment horizontal="center" vertical="center" wrapText="1"/>
    </xf>
    <xf numFmtId="49" fontId="0" fillId="2" borderId="33" xfId="0" applyNumberFormat="1" applyFill="1" applyBorder="1" applyAlignment="1">
      <alignment horizontal="center" vertical="center"/>
    </xf>
    <xf numFmtId="49" fontId="0" fillId="2" borderId="9" xfId="0" applyNumberFormat="1" applyFill="1" applyBorder="1" applyAlignment="1">
      <alignment horizontal="center" vertical="center"/>
    </xf>
    <xf numFmtId="49" fontId="0" fillId="2" borderId="10" xfId="0" applyNumberFormat="1" applyFill="1" applyBorder="1" applyAlignment="1">
      <alignment horizontal="center" vertical="center"/>
    </xf>
    <xf numFmtId="49" fontId="0" fillId="2" borderId="11" xfId="0" applyNumberFormat="1" applyFont="1" applyFill="1" applyBorder="1" applyAlignment="1">
      <alignment horizontal="center" vertical="center"/>
    </xf>
    <xf numFmtId="176" fontId="0" fillId="2" borderId="34" xfId="0" applyNumberFormat="1" applyFill="1" applyBorder="1" applyAlignment="1">
      <alignment horizontal="center" vertical="center"/>
    </xf>
    <xf numFmtId="176" fontId="0" fillId="2" borderId="35" xfId="0" applyNumberFormat="1" applyFill="1" applyBorder="1" applyAlignment="1">
      <alignment horizontal="center" vertical="center"/>
    </xf>
    <xf numFmtId="176" fontId="0" fillId="2" borderId="15" xfId="0" applyNumberFormat="1" applyFill="1" applyBorder="1" applyAlignment="1">
      <alignment horizontal="center" vertical="center"/>
    </xf>
    <xf numFmtId="176" fontId="2" fillId="0" borderId="11" xfId="0" applyNumberFormat="1" applyFont="1" applyFill="1" applyBorder="1" applyAlignment="1">
      <alignment horizontal="right" vertical="center"/>
    </xf>
    <xf numFmtId="49" fontId="2" fillId="2" borderId="33" xfId="0" applyNumberFormat="1" applyFont="1" applyFill="1" applyBorder="1" applyAlignment="1">
      <alignment horizontal="left" vertical="center"/>
    </xf>
    <xf numFmtId="49" fontId="2" fillId="2" borderId="9" xfId="0" applyNumberFormat="1" applyFont="1" applyFill="1" applyBorder="1" applyAlignment="1">
      <alignment horizontal="left" vertical="center"/>
    </xf>
    <xf numFmtId="49" fontId="2" fillId="0" borderId="11" xfId="0" applyNumberFormat="1" applyFont="1" applyFill="1" applyBorder="1" applyAlignment="1">
      <alignment horizontal="right" vertical="center"/>
    </xf>
    <xf numFmtId="49" fontId="2" fillId="2" borderId="18" xfId="0" applyNumberFormat="1" applyFont="1" applyFill="1" applyBorder="1" applyAlignment="1">
      <alignment horizontal="left" vertical="center"/>
    </xf>
    <xf numFmtId="49" fontId="2" fillId="0" borderId="18" xfId="0" applyNumberFormat="1" applyFont="1" applyFill="1" applyBorder="1" applyAlignment="1">
      <alignment horizontal="right" vertical="center"/>
    </xf>
    <xf numFmtId="0" fontId="0" fillId="0" borderId="19" xfId="0" applyBorder="1" applyAlignment="1">
      <alignment horizontal="left" vertical="center" wrapText="1"/>
    </xf>
    <xf numFmtId="0" fontId="0" fillId="0" borderId="19"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176" fontId="0" fillId="2" borderId="36" xfId="0" applyNumberFormat="1" applyFont="1" applyFill="1" applyBorder="1" applyAlignment="1">
      <alignment horizontal="center" vertical="center" wrapText="1"/>
    </xf>
    <xf numFmtId="0" fontId="0" fillId="0" borderId="0" xfId="0" applyBorder="1" applyAlignment="1">
      <alignment horizontal="right" vertical="center" wrapText="1"/>
    </xf>
    <xf numFmtId="176" fontId="0" fillId="2" borderId="37" xfId="0" applyNumberFormat="1" applyFont="1" applyFill="1" applyBorder="1" applyAlignment="1">
      <alignment horizontal="center" vertical="center" wrapText="1"/>
    </xf>
    <xf numFmtId="176" fontId="0" fillId="2" borderId="22" xfId="0" applyNumberFormat="1" applyFont="1" applyFill="1" applyBorder="1" applyAlignment="1">
      <alignment horizontal="center" vertical="center" wrapText="1"/>
    </xf>
    <xf numFmtId="49" fontId="0" fillId="2" borderId="23" xfId="0" applyNumberFormat="1" applyFont="1" applyFill="1" applyBorder="1" applyAlignment="1">
      <alignment horizontal="center" vertical="center"/>
    </xf>
    <xf numFmtId="49" fontId="0" fillId="0" borderId="0" xfId="0" applyNumberFormat="1" applyBorder="1" applyAlignment="1">
      <alignment horizontal="right" vertical="center"/>
    </xf>
    <xf numFmtId="176" fontId="2" fillId="0" borderId="8" xfId="0" applyNumberFormat="1" applyFont="1" applyFill="1" applyBorder="1" applyAlignment="1">
      <alignment horizontal="right" vertical="center"/>
    </xf>
    <xf numFmtId="0" fontId="0" fillId="0" borderId="30" xfId="0" applyBorder="1" applyAlignment="1">
      <alignment horizontal="right" vertical="center"/>
    </xf>
    <xf numFmtId="0" fontId="0" fillId="0" borderId="0" xfId="0" applyBorder="1" applyAlignment="1">
      <alignment horizontal="right" vertical="center"/>
    </xf>
    <xf numFmtId="176" fontId="2" fillId="0" borderId="30" xfId="0" applyNumberFormat="1" applyFont="1" applyFill="1" applyBorder="1" applyAlignment="1">
      <alignment horizontal="right" vertical="center"/>
    </xf>
    <xf numFmtId="176" fontId="11" fillId="0" borderId="30" xfId="0" applyNumberFormat="1" applyFont="1" applyFill="1" applyBorder="1" applyAlignment="1">
      <alignment horizontal="right" vertical="center"/>
    </xf>
    <xf numFmtId="49" fontId="2" fillId="0" borderId="8" xfId="0" applyNumberFormat="1" applyFont="1" applyFill="1" applyBorder="1" applyAlignment="1">
      <alignment horizontal="right" vertical="center"/>
    </xf>
    <xf numFmtId="49" fontId="2" fillId="0" borderId="25" xfId="0" applyNumberFormat="1" applyFont="1" applyFill="1" applyBorder="1" applyAlignment="1">
      <alignment horizontal="right" vertical="center"/>
    </xf>
    <xf numFmtId="176" fontId="0" fillId="2" borderId="11" xfId="0" applyNumberFormat="1" applyFill="1" applyBorder="1" applyAlignment="1">
      <alignment horizontal="center" vertical="center" wrapText="1"/>
    </xf>
    <xf numFmtId="176" fontId="0" fillId="0" borderId="11" xfId="0" applyNumberFormat="1" applyFill="1" applyBorder="1" applyAlignment="1">
      <alignment horizontal="center" vertical="center" wrapText="1"/>
    </xf>
    <xf numFmtId="176" fontId="0" fillId="2" borderId="11" xfId="0" applyNumberFormat="1" applyFont="1" applyFill="1" applyBorder="1" applyAlignment="1">
      <alignment horizontal="center" vertical="center" wrapText="1"/>
    </xf>
    <xf numFmtId="176" fontId="0" fillId="2" borderId="11" xfId="0" applyNumberFormat="1" applyFill="1" applyBorder="1" applyAlignment="1">
      <alignment horizontal="center" vertical="center"/>
    </xf>
    <xf numFmtId="176" fontId="11" fillId="0" borderId="11" xfId="0" applyNumberFormat="1" applyFont="1" applyFill="1" applyBorder="1" applyAlignment="1">
      <alignment horizontal="right" vertical="center"/>
    </xf>
    <xf numFmtId="0" fontId="0" fillId="0" borderId="0" xfId="0" applyBorder="1" applyAlignment="1">
      <alignment horizontal="left" vertical="center" wrapText="1"/>
    </xf>
    <xf numFmtId="0" fontId="0" fillId="0" borderId="0" xfId="0" applyFont="1" applyBorder="1" applyAlignment="1">
      <alignment horizontal="left" vertical="center"/>
    </xf>
    <xf numFmtId="0" fontId="0" fillId="0" borderId="0" xfId="0" applyAlignment="1">
      <alignment vertical="center"/>
    </xf>
    <xf numFmtId="49" fontId="0" fillId="2" borderId="11" xfId="0" applyNumberFormat="1" applyFill="1" applyBorder="1" applyAlignment="1">
      <alignment horizontal="center" vertical="center"/>
    </xf>
    <xf numFmtId="176" fontId="0" fillId="2" borderId="23" xfId="1" applyNumberFormat="1" applyFont="1" applyFill="1" applyBorder="1" applyAlignment="1">
      <alignment horizontal="center" vertical="center"/>
    </xf>
    <xf numFmtId="49" fontId="4" fillId="2" borderId="11" xfId="1" applyNumberFormat="1" applyFont="1" applyFill="1" applyBorder="1" applyAlignment="1">
      <alignment horizontal="center" vertical="center"/>
    </xf>
    <xf numFmtId="176" fontId="4" fillId="0" borderId="40" xfId="1" applyNumberFormat="1" applyFont="1" applyFill="1" applyBorder="1" applyAlignment="1">
      <alignment horizontal="left" vertical="center"/>
    </xf>
    <xf numFmtId="176" fontId="4" fillId="0" borderId="44" xfId="1" applyNumberFormat="1" applyFont="1" applyFill="1" applyBorder="1" applyAlignment="1">
      <alignment vertical="center"/>
    </xf>
    <xf numFmtId="176" fontId="4" fillId="0" borderId="45" xfId="1" applyNumberFormat="1" applyFont="1" applyFill="1" applyBorder="1" applyAlignment="1">
      <alignment vertical="center"/>
    </xf>
    <xf numFmtId="176" fontId="0" fillId="2" borderId="26" xfId="1" applyNumberFormat="1" applyFont="1" applyFill="1" applyBorder="1" applyAlignment="1" quotePrefix="1">
      <alignment horizontal="center" vertical="center"/>
    </xf>
    <xf numFmtId="176" fontId="0" fillId="2" borderId="27" xfId="1" applyNumberFormat="1" applyFont="1" applyFill="1" applyBorder="1" applyAlignment="1" quotePrefix="1">
      <alignment horizontal="center" vertical="center"/>
    </xf>
    <xf numFmtId="176" fontId="0" fillId="2" borderId="16" xfId="1" applyNumberFormat="1" applyFont="1" applyFill="1" applyBorder="1" applyAlignment="1" quotePrefix="1">
      <alignment horizontal="center" vertical="center"/>
    </xf>
    <xf numFmtId="176" fontId="2" fillId="2" borderId="11" xfId="1" applyNumberFormat="1" applyFont="1" applyFill="1" applyBorder="1" applyAlignment="1" quotePrefix="1">
      <alignment horizontal="center" vertical="center"/>
    </xf>
    <xf numFmtId="176" fontId="0" fillId="2" borderId="11" xfId="1" applyNumberFormat="1" applyFont="1" applyFill="1" applyBorder="1" applyAlignment="1" quotePrefix="1">
      <alignment horizontal="center" vertical="center"/>
    </xf>
    <xf numFmtId="176" fontId="0" fillId="2" borderId="23" xfId="1" applyNumberFormat="1" applyFont="1" applyFill="1" applyBorder="1" applyAlignment="1" quotePrefix="1">
      <alignment horizontal="center" vertical="center"/>
    </xf>
    <xf numFmtId="176" fontId="4" fillId="0" borderId="16" xfId="1" applyNumberFormat="1" applyFont="1" applyFill="1" applyBorder="1" applyAlignment="1" quotePrefix="1">
      <alignment horizontal="left" vertical="center"/>
    </xf>
    <xf numFmtId="176" fontId="4" fillId="2" borderId="11" xfId="1" applyNumberFormat="1" applyFont="1" applyFill="1" applyBorder="1" applyAlignment="1" quotePrefix="1">
      <alignment horizontal="center" vertical="center"/>
    </xf>
    <xf numFmtId="176" fontId="4" fillId="2" borderId="11" xfId="1" applyNumberFormat="1" applyFont="1" applyFill="1" applyBorder="1" applyAlignment="1" quotePrefix="1">
      <alignment horizontal="left" vertical="center"/>
    </xf>
    <xf numFmtId="176" fontId="10" fillId="0" borderId="16" xfId="1" applyNumberFormat="1" applyFont="1" applyFill="1" applyBorder="1" applyAlignment="1" quotePrefix="1">
      <alignment horizontal="center" vertical="center"/>
    </xf>
    <xf numFmtId="176" fontId="10" fillId="0" borderId="8" xfId="1" applyNumberFormat="1" applyFont="1" applyFill="1" applyBorder="1" applyAlignment="1" quotePrefix="1">
      <alignment horizontal="center" vertical="center"/>
    </xf>
    <xf numFmtId="176" fontId="10" fillId="2" borderId="42" xfId="1" applyNumberFormat="1" applyFont="1" applyFill="1" applyBorder="1" applyAlignment="1" quotePrefix="1">
      <alignment horizontal="center" vertical="center"/>
    </xf>
    <xf numFmtId="176" fontId="10" fillId="2" borderId="24" xfId="1" applyNumberFormat="1" applyFont="1" applyFill="1" applyBorder="1" applyAlignment="1" quotePrefix="1">
      <alignment horizontal="center" vertical="center"/>
    </xf>
    <xf numFmtId="176" fontId="0" fillId="2" borderId="11" xfId="0" applyNumberFormat="1" applyFill="1" applyBorder="1" applyAlignment="1" quotePrefix="1">
      <alignment horizontal="center" vertical="center" wrapText="1"/>
    </xf>
    <xf numFmtId="176" fontId="0" fillId="0" borderId="11" xfId="0" applyNumberFormat="1" applyFill="1" applyBorder="1" applyAlignment="1" quotePrefix="1">
      <alignment horizontal="center" vertical="center" wrapText="1"/>
    </xf>
    <xf numFmtId="176" fontId="0" fillId="2" borderId="11" xfId="0" applyNumberFormat="1" applyFill="1" applyBorder="1" applyAlignment="1" quotePrefix="1">
      <alignment horizontal="center" vertical="center"/>
    </xf>
    <xf numFmtId="176" fontId="0" fillId="2" borderId="2" xfId="0" applyNumberFormat="1" applyFill="1" applyBorder="1" applyAlignment="1" quotePrefix="1">
      <alignment horizontal="center" vertical="center" wrapText="1"/>
    </xf>
    <xf numFmtId="176" fontId="0" fillId="2" borderId="29" xfId="0" applyNumberFormat="1" applyFill="1" applyBorder="1" applyAlignment="1" quotePrefix="1">
      <alignment horizontal="center" vertical="center" wrapText="1"/>
    </xf>
    <xf numFmtId="176" fontId="0" fillId="2" borderId="29" xfId="0" applyNumberFormat="1" applyFont="1" applyFill="1" applyBorder="1" applyAlignment="1" quotePrefix="1">
      <alignment horizontal="center" vertical="center" wrapText="1"/>
    </xf>
    <xf numFmtId="176" fontId="0" fillId="2" borderId="36" xfId="0" applyNumberFormat="1" applyFont="1" applyFill="1" applyBorder="1" applyAlignment="1" quotePrefix="1">
      <alignment horizontal="center" vertical="center" wrapText="1"/>
    </xf>
    <xf numFmtId="176" fontId="0" fillId="2" borderId="7" xfId="0" applyNumberFormat="1" applyFill="1" applyBorder="1" applyAlignment="1" quotePrefix="1">
      <alignment horizontal="center" vertical="center" wrapText="1"/>
    </xf>
    <xf numFmtId="49" fontId="0" fillId="2" borderId="33" xfId="0" applyNumberFormat="1" applyFill="1" applyBorder="1" applyAlignment="1" quotePrefix="1">
      <alignment horizontal="center" vertical="center"/>
    </xf>
    <xf numFmtId="49" fontId="0" fillId="2" borderId="11" xfId="0" applyNumberFormat="1" applyFont="1" applyFill="1" applyBorder="1" applyAlignment="1" quotePrefix="1">
      <alignment horizontal="center" vertical="center"/>
    </xf>
    <xf numFmtId="176" fontId="0" fillId="2" borderId="34" xfId="0" applyNumberFormat="1" applyFill="1" applyBorder="1" applyAlignment="1" quotePrefix="1">
      <alignment horizontal="center" vertical="center"/>
    </xf>
  </cellXfs>
  <cellStyles count="68">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差_出版署2010年度中央部门决算草案" xfId="12"/>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解释性文本" xfId="22" builtinId="53"/>
    <cellStyle name="常规 8" xfId="2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好_出版署2010年度中央部门决算草案" xfId="37"/>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常规_事业单位部门决算报表（讨论稿） 2" xfId="4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差_5.中央部门决算（草案)-1" xfId="56"/>
    <cellStyle name="常规 4" xfId="57"/>
    <cellStyle name="差_全国友协2010年度中央部门决算（草案）" xfId="58"/>
    <cellStyle name="差_司法部2010年度中央部门决算（草案）报" xfId="59"/>
    <cellStyle name="常规 2" xfId="60"/>
    <cellStyle name="常规 3" xfId="61"/>
    <cellStyle name="常规 5" xfId="62"/>
    <cellStyle name="常规 7" xfId="63"/>
    <cellStyle name="好_5.中央部门决算（草案)-1" xfId="64"/>
    <cellStyle name="好_全国友协2010年度中央部门决算（草案）" xfId="65"/>
    <cellStyle name="好_司法部2010年度中央部门决算（草案）报" xfId="66"/>
    <cellStyle name="样式 1" xfId="6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workbookViewId="0">
      <selection activeCell="D15" sqref="D15"/>
    </sheetView>
  </sheetViews>
  <sheetFormatPr defaultColWidth="9" defaultRowHeight="14.25" outlineLevelCol="7"/>
  <cols>
    <col min="1" max="1" width="50.625" style="94" customWidth="1"/>
    <col min="2" max="2" width="4" style="94" customWidth="1"/>
    <col min="3" max="3" width="15.625" style="94" customWidth="1"/>
    <col min="4" max="4" width="50.625" style="94" customWidth="1"/>
    <col min="5" max="5" width="7.375" style="94" customWidth="1"/>
    <col min="6" max="6" width="15.625" style="94" customWidth="1"/>
    <col min="7" max="8" width="9" style="95"/>
    <col min="9" max="16384" width="9" style="94"/>
  </cols>
  <sheetData>
    <row r="1" spans="1:1">
      <c r="A1" s="96"/>
    </row>
    <row r="2" s="92" customFormat="1" ht="18" customHeight="1" spans="1:8">
      <c r="A2" s="97" t="s">
        <v>0</v>
      </c>
      <c r="B2" s="97"/>
      <c r="C2" s="97"/>
      <c r="D2" s="97"/>
      <c r="E2" s="97"/>
      <c r="F2" s="97"/>
      <c r="G2" s="140"/>
      <c r="H2" s="140"/>
    </row>
    <row r="3" ht="9.95" customHeight="1" spans="1:6">
      <c r="A3" s="98"/>
      <c r="B3" s="98"/>
      <c r="C3" s="98"/>
      <c r="D3" s="98"/>
      <c r="E3" s="98"/>
      <c r="F3" s="25" t="s">
        <v>1</v>
      </c>
    </row>
    <row r="4" ht="15" customHeight="1" spans="1:6">
      <c r="A4" s="3" t="s">
        <v>2</v>
      </c>
      <c r="B4" s="98"/>
      <c r="C4" s="98"/>
      <c r="D4" s="98"/>
      <c r="E4" s="98"/>
      <c r="F4" s="25" t="s">
        <v>3</v>
      </c>
    </row>
    <row r="5" s="93" customFormat="1" ht="21.95" customHeight="1" spans="1:8">
      <c r="A5" s="206" t="s">
        <v>4</v>
      </c>
      <c r="B5" s="100"/>
      <c r="C5" s="100"/>
      <c r="D5" s="207" t="s">
        <v>5</v>
      </c>
      <c r="E5" s="100"/>
      <c r="F5" s="102"/>
      <c r="G5" s="141"/>
      <c r="H5" s="141"/>
    </row>
    <row r="6" s="93" customFormat="1" ht="21.95" customHeight="1" spans="1:8">
      <c r="A6" s="208" t="s">
        <v>6</v>
      </c>
      <c r="B6" s="209" t="s">
        <v>7</v>
      </c>
      <c r="C6" s="105" t="s">
        <v>8</v>
      </c>
      <c r="D6" s="210" t="s">
        <v>6</v>
      </c>
      <c r="E6" s="209" t="s">
        <v>7</v>
      </c>
      <c r="F6" s="201" t="s">
        <v>8</v>
      </c>
      <c r="G6" s="141"/>
      <c r="H6" s="141"/>
    </row>
    <row r="7" s="93" customFormat="1" ht="21.95" customHeight="1" spans="1:8">
      <c r="A7" s="208" t="s">
        <v>9</v>
      </c>
      <c r="B7" s="105"/>
      <c r="C7" s="210" t="s">
        <v>10</v>
      </c>
      <c r="D7" s="210" t="s">
        <v>9</v>
      </c>
      <c r="E7" s="105"/>
      <c r="F7" s="211" t="s">
        <v>11</v>
      </c>
      <c r="G7" s="141"/>
      <c r="H7" s="141"/>
    </row>
    <row r="8" s="93" customFormat="1" ht="21.95" customHeight="1" spans="1:8">
      <c r="A8" s="212" t="s">
        <v>12</v>
      </c>
      <c r="B8" s="213" t="s">
        <v>10</v>
      </c>
      <c r="C8" s="112">
        <v>1329.48</v>
      </c>
      <c r="D8" s="214" t="s">
        <v>13</v>
      </c>
      <c r="E8" s="202">
        <v>17</v>
      </c>
      <c r="F8" s="116">
        <v>916.41</v>
      </c>
      <c r="G8" s="141"/>
      <c r="H8" s="141"/>
    </row>
    <row r="9" s="93" customFormat="1" ht="21.95" customHeight="1" spans="1:8">
      <c r="A9" s="117" t="s">
        <v>14</v>
      </c>
      <c r="B9" s="213" t="s">
        <v>11</v>
      </c>
      <c r="C9" s="112"/>
      <c r="D9" s="214" t="s">
        <v>15</v>
      </c>
      <c r="E9" s="202">
        <v>18</v>
      </c>
      <c r="F9" s="116"/>
      <c r="G9" s="141"/>
      <c r="H9" s="141"/>
    </row>
    <row r="10" s="93" customFormat="1" ht="21.95" customHeight="1" spans="1:8">
      <c r="A10" s="117" t="s">
        <v>16</v>
      </c>
      <c r="B10" s="213" t="s">
        <v>17</v>
      </c>
      <c r="C10" s="112"/>
      <c r="D10" s="214" t="s">
        <v>18</v>
      </c>
      <c r="E10" s="202">
        <v>19</v>
      </c>
      <c r="F10" s="116"/>
      <c r="G10" s="141"/>
      <c r="H10" s="141"/>
    </row>
    <row r="11" s="93" customFormat="1" ht="21.95" customHeight="1" spans="1:8">
      <c r="A11" s="117" t="s">
        <v>19</v>
      </c>
      <c r="B11" s="213" t="s">
        <v>20</v>
      </c>
      <c r="C11" s="112"/>
      <c r="D11" s="214" t="s">
        <v>21</v>
      </c>
      <c r="E11" s="202">
        <v>20</v>
      </c>
      <c r="F11" s="116"/>
      <c r="G11" s="141"/>
      <c r="H11" s="141"/>
    </row>
    <row r="12" s="93" customFormat="1" ht="21.95" customHeight="1" spans="1:8">
      <c r="A12" s="117" t="s">
        <v>22</v>
      </c>
      <c r="B12" s="213" t="s">
        <v>23</v>
      </c>
      <c r="C12" s="112"/>
      <c r="D12" s="214" t="s">
        <v>24</v>
      </c>
      <c r="E12" s="202">
        <v>21</v>
      </c>
      <c r="F12" s="116"/>
      <c r="G12" s="141"/>
      <c r="H12" s="141"/>
    </row>
    <row r="13" s="93" customFormat="1" ht="21.95" customHeight="1" spans="1:8">
      <c r="A13" s="117" t="s">
        <v>25</v>
      </c>
      <c r="B13" s="213" t="s">
        <v>26</v>
      </c>
      <c r="C13" s="112">
        <v>60.68</v>
      </c>
      <c r="D13" s="214" t="s">
        <v>27</v>
      </c>
      <c r="E13" s="202">
        <v>22</v>
      </c>
      <c r="F13" s="116"/>
      <c r="G13" s="141"/>
      <c r="H13" s="141"/>
    </row>
    <row r="14" s="93" customFormat="1" ht="21.95" customHeight="1" spans="1:8">
      <c r="A14" s="117"/>
      <c r="B14" s="213" t="s">
        <v>28</v>
      </c>
      <c r="C14" s="112"/>
      <c r="D14" s="113" t="s">
        <v>29</v>
      </c>
      <c r="E14" s="202">
        <v>23</v>
      </c>
      <c r="F14" s="116">
        <v>333.92</v>
      </c>
      <c r="G14" s="141"/>
      <c r="H14" s="141"/>
    </row>
    <row r="15" s="93" customFormat="1" ht="21.95" customHeight="1" spans="1:8">
      <c r="A15" s="117"/>
      <c r="B15" s="213" t="s">
        <v>30</v>
      </c>
      <c r="C15" s="112"/>
      <c r="D15" s="113" t="s">
        <v>31</v>
      </c>
      <c r="E15" s="202">
        <v>24</v>
      </c>
      <c r="F15" s="116">
        <v>31.42</v>
      </c>
      <c r="G15" s="141"/>
      <c r="H15" s="141"/>
    </row>
    <row r="16" s="93" customFormat="1" ht="21.95" customHeight="1" spans="1:8">
      <c r="A16" s="117"/>
      <c r="B16" s="213" t="s">
        <v>32</v>
      </c>
      <c r="C16" s="112"/>
      <c r="D16" s="113" t="s">
        <v>33</v>
      </c>
      <c r="E16" s="202">
        <v>25</v>
      </c>
      <c r="F16" s="116">
        <v>47.73</v>
      </c>
      <c r="G16" s="141"/>
      <c r="H16" s="141"/>
    </row>
    <row r="17" s="93" customFormat="1" ht="21.95" customHeight="1" spans="1:8">
      <c r="A17" s="117"/>
      <c r="B17" s="213" t="s">
        <v>34</v>
      </c>
      <c r="C17" s="112"/>
      <c r="D17" s="118" t="s">
        <v>35</v>
      </c>
      <c r="E17" s="202">
        <v>26</v>
      </c>
      <c r="F17" s="116"/>
      <c r="G17" s="141"/>
      <c r="H17" s="141"/>
    </row>
    <row r="18" s="93" customFormat="1" ht="21.95" customHeight="1" spans="1:8">
      <c r="A18" s="110"/>
      <c r="B18" s="213" t="s">
        <v>36</v>
      </c>
      <c r="C18" s="119"/>
      <c r="D18" s="120"/>
      <c r="E18" s="202">
        <v>27</v>
      </c>
      <c r="F18" s="121"/>
      <c r="G18" s="141"/>
      <c r="H18" s="141"/>
    </row>
    <row r="19" s="93" customFormat="1" ht="21.95" customHeight="1" spans="1:8">
      <c r="A19" s="215" t="s">
        <v>37</v>
      </c>
      <c r="B19" s="213" t="s">
        <v>38</v>
      </c>
      <c r="C19" s="112">
        <f>SUM(C8:C18)</f>
        <v>1390.16</v>
      </c>
      <c r="D19" s="216" t="s">
        <v>39</v>
      </c>
      <c r="E19" s="202">
        <v>28</v>
      </c>
      <c r="F19" s="128">
        <f>SUM(F8:F18)</f>
        <v>1329.48</v>
      </c>
      <c r="G19" s="141"/>
      <c r="H19" s="141"/>
    </row>
    <row r="20" s="93" customFormat="1" ht="21.95" customHeight="1" spans="1:8">
      <c r="A20" s="110" t="s">
        <v>40</v>
      </c>
      <c r="B20" s="213" t="s">
        <v>41</v>
      </c>
      <c r="C20" s="112"/>
      <c r="D20" s="120" t="s">
        <v>42</v>
      </c>
      <c r="E20" s="202">
        <v>29</v>
      </c>
      <c r="F20" s="128"/>
      <c r="G20" s="141"/>
      <c r="H20" s="141"/>
    </row>
    <row r="21" s="93" customFormat="1" ht="21.95" customHeight="1" spans="1:8">
      <c r="A21" s="110" t="s">
        <v>43</v>
      </c>
      <c r="B21" s="213" t="s">
        <v>44</v>
      </c>
      <c r="C21" s="112"/>
      <c r="D21" s="120" t="s">
        <v>45</v>
      </c>
      <c r="E21" s="202">
        <v>30</v>
      </c>
      <c r="F21" s="128">
        <v>60.68</v>
      </c>
      <c r="G21" s="141"/>
      <c r="H21" s="141"/>
    </row>
    <row r="22" s="93" customFormat="1" ht="21.95" customHeight="1" spans="1:8">
      <c r="A22" s="203"/>
      <c r="B22" s="213" t="s">
        <v>46</v>
      </c>
      <c r="C22" s="130"/>
      <c r="D22" s="131"/>
      <c r="E22" s="202">
        <v>31</v>
      </c>
      <c r="F22" s="204"/>
      <c r="G22" s="141"/>
      <c r="H22" s="141"/>
    </row>
    <row r="23" ht="21.95" customHeight="1" spans="1:6">
      <c r="A23" s="217" t="s">
        <v>47</v>
      </c>
      <c r="B23" s="213" t="s">
        <v>48</v>
      </c>
      <c r="C23" s="134">
        <f>SUM(C19:C22)</f>
        <v>1390.16</v>
      </c>
      <c r="D23" s="218" t="s">
        <v>47</v>
      </c>
      <c r="E23" s="202">
        <v>32</v>
      </c>
      <c r="F23" s="205">
        <f>SUM(F19:F22)</f>
        <v>1390.16</v>
      </c>
    </row>
    <row r="24" ht="29.25" customHeight="1" spans="1:6">
      <c r="A24" s="137" t="s">
        <v>49</v>
      </c>
      <c r="B24" s="138"/>
      <c r="C24" s="138"/>
      <c r="D24" s="138"/>
      <c r="E24" s="138"/>
      <c r="F24" s="138"/>
    </row>
  </sheetData>
  <mergeCells count="4">
    <mergeCell ref="A2:F2"/>
    <mergeCell ref="A5:C5"/>
    <mergeCell ref="D5:F5"/>
    <mergeCell ref="A24:F24"/>
  </mergeCells>
  <printOptions horizontalCentered="1"/>
  <pageMargins left="0.354166666666667" right="0.354166666666667" top="0.590277777777778" bottom="0.786805555555556" header="0.511805555555556" footer="0.196527777777778"/>
  <pageSetup paperSize="9" scale="91" orientation="landscape" horizontalDpi="300" verticalDpi="3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topLeftCell="A4" workbookViewId="0">
      <selection activeCell="J33" sqref="J33:J35"/>
    </sheetView>
  </sheetViews>
  <sheetFormatPr defaultColWidth="9" defaultRowHeight="14.25"/>
  <cols>
    <col min="1" max="2" width="4.625" style="145" customWidth="1"/>
    <col min="3" max="3" width="22.75" style="145" customWidth="1"/>
    <col min="4" max="10" width="13.625" style="145" customWidth="1"/>
    <col min="11" max="16384" width="9" style="145"/>
  </cols>
  <sheetData>
    <row r="1" s="142" customFormat="1" ht="20.25" spans="1:10">
      <c r="A1" s="146" t="s">
        <v>50</v>
      </c>
      <c r="B1" s="146"/>
      <c r="C1" s="146"/>
      <c r="D1" s="146"/>
      <c r="E1" s="146"/>
      <c r="F1" s="146"/>
      <c r="G1" s="146"/>
      <c r="H1" s="146"/>
      <c r="I1" s="146"/>
      <c r="J1" s="146"/>
    </row>
    <row r="2" spans="1:10">
      <c r="A2" s="147"/>
      <c r="B2" s="147"/>
      <c r="C2" s="147"/>
      <c r="D2" s="147"/>
      <c r="E2" s="147"/>
      <c r="F2" s="147"/>
      <c r="G2" s="147"/>
      <c r="H2" s="147"/>
      <c r="I2" s="147"/>
      <c r="J2" s="25" t="s">
        <v>51</v>
      </c>
    </row>
    <row r="3" spans="1:10">
      <c r="A3" s="3" t="s">
        <v>2</v>
      </c>
      <c r="B3" s="147"/>
      <c r="C3" s="147"/>
      <c r="D3" s="147"/>
      <c r="E3" s="147"/>
      <c r="F3" s="148"/>
      <c r="G3" s="147"/>
      <c r="H3" s="147"/>
      <c r="I3" s="147"/>
      <c r="J3" s="25" t="s">
        <v>3</v>
      </c>
    </row>
    <row r="4" s="143" customFormat="1" ht="22.5" customHeight="1" spans="1:11">
      <c r="A4" s="219" t="s">
        <v>6</v>
      </c>
      <c r="B4" s="192"/>
      <c r="C4" s="192"/>
      <c r="D4" s="219" t="s">
        <v>37</v>
      </c>
      <c r="E4" s="220" t="s">
        <v>52</v>
      </c>
      <c r="F4" s="219" t="s">
        <v>53</v>
      </c>
      <c r="G4" s="219" t="s">
        <v>54</v>
      </c>
      <c r="H4" s="219" t="s">
        <v>55</v>
      </c>
      <c r="I4" s="219" t="s">
        <v>56</v>
      </c>
      <c r="J4" s="219" t="s">
        <v>57</v>
      </c>
      <c r="K4" s="180"/>
    </row>
    <row r="5" s="143" customFormat="1" ht="22.5" customHeight="1" spans="1:11">
      <c r="A5" s="194" t="s">
        <v>58</v>
      </c>
      <c r="B5" s="192"/>
      <c r="C5" s="219" t="s">
        <v>59</v>
      </c>
      <c r="D5" s="192"/>
      <c r="E5" s="193"/>
      <c r="F5" s="192"/>
      <c r="G5" s="192"/>
      <c r="H5" s="192"/>
      <c r="I5" s="192"/>
      <c r="J5" s="192"/>
      <c r="K5" s="180"/>
    </row>
    <row r="6" s="143" customFormat="1" ht="22.5" customHeight="1" spans="1:11">
      <c r="A6" s="192"/>
      <c r="B6" s="192"/>
      <c r="C6" s="192"/>
      <c r="D6" s="192"/>
      <c r="E6" s="193"/>
      <c r="F6" s="192"/>
      <c r="G6" s="192"/>
      <c r="H6" s="192"/>
      <c r="I6" s="192"/>
      <c r="J6" s="192"/>
      <c r="K6" s="180"/>
    </row>
    <row r="7" ht="22.5" customHeight="1" spans="1:11">
      <c r="A7" s="221" t="s">
        <v>60</v>
      </c>
      <c r="B7" s="195"/>
      <c r="C7" s="195"/>
      <c r="D7" s="221" t="s">
        <v>10</v>
      </c>
      <c r="E7" s="221" t="s">
        <v>11</v>
      </c>
      <c r="F7" s="221" t="s">
        <v>17</v>
      </c>
      <c r="G7" s="221" t="s">
        <v>20</v>
      </c>
      <c r="H7" s="221" t="s">
        <v>23</v>
      </c>
      <c r="I7" s="221" t="s">
        <v>26</v>
      </c>
      <c r="J7" s="200" t="s">
        <v>28</v>
      </c>
      <c r="K7" s="187"/>
    </row>
    <row r="8" ht="22.5" customHeight="1" spans="1:11">
      <c r="A8" s="221" t="s">
        <v>47</v>
      </c>
      <c r="B8" s="195"/>
      <c r="C8" s="195"/>
      <c r="D8" s="169">
        <f>D9+D20+D25+D30+D33</f>
        <v>1390.16</v>
      </c>
      <c r="E8" s="169">
        <f t="shared" ref="E8:J8" si="0">E9+E20+E25+E30+E33</f>
        <v>1329.48</v>
      </c>
      <c r="F8" s="169">
        <f t="shared" si="0"/>
        <v>0</v>
      </c>
      <c r="G8" s="169">
        <f t="shared" si="0"/>
        <v>0</v>
      </c>
      <c r="H8" s="169">
        <f t="shared" si="0"/>
        <v>0</v>
      </c>
      <c r="I8" s="169">
        <f t="shared" si="0"/>
        <v>0</v>
      </c>
      <c r="J8" s="169">
        <f t="shared" si="0"/>
        <v>60.68</v>
      </c>
      <c r="K8" s="187"/>
    </row>
    <row r="9" ht="22.5" customHeight="1" spans="1:11">
      <c r="A9" s="88">
        <v>201</v>
      </c>
      <c r="B9" s="88"/>
      <c r="C9" s="88" t="s">
        <v>61</v>
      </c>
      <c r="D9" s="169">
        <f>D10</f>
        <v>916.41</v>
      </c>
      <c r="E9" s="169">
        <f>E10</f>
        <v>916.41</v>
      </c>
      <c r="F9" s="169"/>
      <c r="G9" s="169"/>
      <c r="H9" s="169"/>
      <c r="I9" s="169"/>
      <c r="J9" s="169"/>
      <c r="K9" s="187"/>
    </row>
    <row r="10" ht="22.5" customHeight="1" spans="1:11">
      <c r="A10" s="88" t="s">
        <v>62</v>
      </c>
      <c r="B10" s="88"/>
      <c r="C10" s="88" t="s">
        <v>63</v>
      </c>
      <c r="D10" s="169">
        <f>D11+D12+D13+D14+D15+D16+D17+D18+D19</f>
        <v>916.41</v>
      </c>
      <c r="E10" s="169">
        <f>E11+E12+E13+E14+E15+E16+E17+E18+E19</f>
        <v>916.41</v>
      </c>
      <c r="F10" s="169"/>
      <c r="G10" s="169"/>
      <c r="H10" s="169"/>
      <c r="I10" s="169"/>
      <c r="J10" s="169"/>
      <c r="K10" s="187"/>
    </row>
    <row r="11" ht="22.5" customHeight="1" spans="1:11">
      <c r="A11" s="88" t="s">
        <v>64</v>
      </c>
      <c r="B11" s="88"/>
      <c r="C11" s="88" t="s">
        <v>65</v>
      </c>
      <c r="D11" s="169">
        <v>528.59</v>
      </c>
      <c r="E11" s="169">
        <v>528.59</v>
      </c>
      <c r="F11" s="169"/>
      <c r="G11" s="169"/>
      <c r="H11" s="169"/>
      <c r="I11" s="169"/>
      <c r="J11" s="169"/>
      <c r="K11" s="187"/>
    </row>
    <row r="12" ht="22.5" customHeight="1" spans="1:11">
      <c r="A12" s="88" t="s">
        <v>66</v>
      </c>
      <c r="B12" s="88"/>
      <c r="C12" s="88" t="s">
        <v>67</v>
      </c>
      <c r="D12" s="169">
        <v>36.81</v>
      </c>
      <c r="E12" s="169">
        <v>36.81</v>
      </c>
      <c r="F12" s="169"/>
      <c r="G12" s="169"/>
      <c r="H12" s="169"/>
      <c r="I12" s="169"/>
      <c r="J12" s="169"/>
      <c r="K12" s="187"/>
    </row>
    <row r="13" ht="22.5" customHeight="1" spans="1:11">
      <c r="A13" s="88" t="s">
        <v>68</v>
      </c>
      <c r="B13" s="88"/>
      <c r="C13" s="88" t="s">
        <v>69</v>
      </c>
      <c r="D13" s="169">
        <v>111.96</v>
      </c>
      <c r="E13" s="169">
        <v>111.96</v>
      </c>
      <c r="F13" s="169"/>
      <c r="G13" s="169"/>
      <c r="H13" s="169"/>
      <c r="I13" s="169"/>
      <c r="J13" s="169"/>
      <c r="K13" s="187"/>
    </row>
    <row r="14" ht="22.5" customHeight="1" spans="1:11">
      <c r="A14" s="88" t="s">
        <v>70</v>
      </c>
      <c r="B14" s="88"/>
      <c r="C14" s="88" t="s">
        <v>71</v>
      </c>
      <c r="D14" s="169">
        <v>107.83</v>
      </c>
      <c r="E14" s="169">
        <v>107.83</v>
      </c>
      <c r="F14" s="169"/>
      <c r="G14" s="169"/>
      <c r="H14" s="169"/>
      <c r="I14" s="169"/>
      <c r="J14" s="169"/>
      <c r="K14" s="187"/>
    </row>
    <row r="15" ht="22.5" customHeight="1" spans="1:11">
      <c r="A15" s="88" t="s">
        <v>72</v>
      </c>
      <c r="B15" s="88"/>
      <c r="C15" s="88" t="s">
        <v>73</v>
      </c>
      <c r="D15" s="169">
        <v>28.25</v>
      </c>
      <c r="E15" s="169">
        <v>28.25</v>
      </c>
      <c r="F15" s="169"/>
      <c r="G15" s="169"/>
      <c r="H15" s="169"/>
      <c r="I15" s="169"/>
      <c r="J15" s="169"/>
      <c r="K15" s="187"/>
    </row>
    <row r="16" ht="22.5" customHeight="1" spans="1:11">
      <c r="A16" s="88" t="s">
        <v>74</v>
      </c>
      <c r="B16" s="88"/>
      <c r="C16" s="88" t="s">
        <v>75</v>
      </c>
      <c r="D16" s="169">
        <v>10.95</v>
      </c>
      <c r="E16" s="169">
        <v>10.95</v>
      </c>
      <c r="F16" s="169"/>
      <c r="G16" s="169"/>
      <c r="H16" s="169"/>
      <c r="I16" s="169"/>
      <c r="J16" s="169"/>
      <c r="K16" s="187"/>
    </row>
    <row r="17" ht="22.5" customHeight="1" spans="1:11">
      <c r="A17" s="88" t="s">
        <v>76</v>
      </c>
      <c r="B17" s="88"/>
      <c r="C17" s="88" t="s">
        <v>77</v>
      </c>
      <c r="D17" s="169">
        <v>14.84</v>
      </c>
      <c r="E17" s="169">
        <v>14.84</v>
      </c>
      <c r="F17" s="169"/>
      <c r="G17" s="169"/>
      <c r="H17" s="169"/>
      <c r="I17" s="169"/>
      <c r="J17" s="169"/>
      <c r="K17" s="187"/>
    </row>
    <row r="18" ht="22.5" customHeight="1" spans="1:11">
      <c r="A18" s="88" t="s">
        <v>78</v>
      </c>
      <c r="B18" s="88"/>
      <c r="C18" s="88" t="s">
        <v>79</v>
      </c>
      <c r="D18" s="169">
        <v>5</v>
      </c>
      <c r="E18" s="169">
        <v>5</v>
      </c>
      <c r="F18" s="169"/>
      <c r="G18" s="169"/>
      <c r="H18" s="169"/>
      <c r="I18" s="169"/>
      <c r="J18" s="169"/>
      <c r="K18" s="187"/>
    </row>
    <row r="19" ht="22.5" customHeight="1" spans="1:11">
      <c r="A19" s="88" t="s">
        <v>80</v>
      </c>
      <c r="B19" s="88"/>
      <c r="C19" s="88" t="s">
        <v>81</v>
      </c>
      <c r="D19" s="169">
        <v>72.18</v>
      </c>
      <c r="E19" s="169">
        <v>72.18</v>
      </c>
      <c r="F19" s="169"/>
      <c r="G19" s="169"/>
      <c r="H19" s="169"/>
      <c r="I19" s="169"/>
      <c r="J19" s="169"/>
      <c r="K19" s="187"/>
    </row>
    <row r="20" ht="22.5" customHeight="1" spans="1:11">
      <c r="A20" s="88" t="s">
        <v>82</v>
      </c>
      <c r="B20" s="88"/>
      <c r="C20" s="88" t="s">
        <v>83</v>
      </c>
      <c r="D20" s="169">
        <f>D21+D23</f>
        <v>333.92</v>
      </c>
      <c r="E20" s="169">
        <f>E21+E23</f>
        <v>333.92</v>
      </c>
      <c r="F20" s="169"/>
      <c r="G20" s="169"/>
      <c r="H20" s="169"/>
      <c r="I20" s="169"/>
      <c r="J20" s="169"/>
      <c r="K20" s="187"/>
    </row>
    <row r="21" ht="22.5" customHeight="1" spans="1:11">
      <c r="A21" s="88" t="s">
        <v>84</v>
      </c>
      <c r="B21" s="88"/>
      <c r="C21" s="88" t="s">
        <v>85</v>
      </c>
      <c r="D21" s="169">
        <f>D22</f>
        <v>305.33</v>
      </c>
      <c r="E21" s="169">
        <f t="shared" ref="E21:E26" si="1">E22</f>
        <v>305.33</v>
      </c>
      <c r="F21" s="169"/>
      <c r="G21" s="169"/>
      <c r="H21" s="169"/>
      <c r="I21" s="169"/>
      <c r="J21" s="169"/>
      <c r="K21" s="187"/>
    </row>
    <row r="22" ht="22.5" customHeight="1" spans="1:11">
      <c r="A22" s="88" t="s">
        <v>86</v>
      </c>
      <c r="B22" s="88"/>
      <c r="C22" s="88" t="s">
        <v>87</v>
      </c>
      <c r="D22" s="169">
        <v>305.33</v>
      </c>
      <c r="E22" s="169">
        <v>305.33</v>
      </c>
      <c r="F22" s="169"/>
      <c r="G22" s="169"/>
      <c r="H22" s="169"/>
      <c r="I22" s="169"/>
      <c r="J22" s="169"/>
      <c r="K22" s="187"/>
    </row>
    <row r="23" ht="22.5" customHeight="1" spans="1:11">
      <c r="A23" s="88" t="s">
        <v>88</v>
      </c>
      <c r="B23" s="88"/>
      <c r="C23" s="88" t="s">
        <v>89</v>
      </c>
      <c r="D23" s="169">
        <f>D24</f>
        <v>28.59</v>
      </c>
      <c r="E23" s="169">
        <f t="shared" si="1"/>
        <v>28.59</v>
      </c>
      <c r="F23" s="169"/>
      <c r="G23" s="169"/>
      <c r="H23" s="169"/>
      <c r="I23" s="169"/>
      <c r="J23" s="169"/>
      <c r="K23" s="187"/>
    </row>
    <row r="24" ht="22.5" customHeight="1" spans="1:11">
      <c r="A24" s="88" t="s">
        <v>90</v>
      </c>
      <c r="B24" s="88"/>
      <c r="C24" s="88" t="s">
        <v>91</v>
      </c>
      <c r="D24" s="169">
        <v>28.59</v>
      </c>
      <c r="E24" s="169">
        <v>28.59</v>
      </c>
      <c r="F24" s="169"/>
      <c r="G24" s="169"/>
      <c r="H24" s="169"/>
      <c r="I24" s="169"/>
      <c r="J24" s="169"/>
      <c r="K24" s="187"/>
    </row>
    <row r="25" ht="22.5" customHeight="1" spans="1:11">
      <c r="A25" s="88" t="s">
        <v>92</v>
      </c>
      <c r="B25" s="88"/>
      <c r="C25" s="88" t="s">
        <v>93</v>
      </c>
      <c r="D25" s="169">
        <f>D26+D28</f>
        <v>31.42</v>
      </c>
      <c r="E25" s="169">
        <f>E26+E28</f>
        <v>31.42</v>
      </c>
      <c r="F25" s="169"/>
      <c r="G25" s="169"/>
      <c r="H25" s="169"/>
      <c r="I25" s="169"/>
      <c r="J25" s="169"/>
      <c r="K25" s="187"/>
    </row>
    <row r="26" ht="22.5" customHeight="1" spans="1:11">
      <c r="A26" s="88" t="s">
        <v>94</v>
      </c>
      <c r="B26" s="88"/>
      <c r="C26" s="88" t="s">
        <v>95</v>
      </c>
      <c r="D26" s="169">
        <f>D27</f>
        <v>25.64</v>
      </c>
      <c r="E26" s="169">
        <f t="shared" si="1"/>
        <v>25.64</v>
      </c>
      <c r="F26" s="169"/>
      <c r="G26" s="169"/>
      <c r="H26" s="169"/>
      <c r="I26" s="169"/>
      <c r="J26" s="169"/>
      <c r="K26" s="187"/>
    </row>
    <row r="27" ht="22.5" customHeight="1" spans="1:11">
      <c r="A27" s="88" t="s">
        <v>96</v>
      </c>
      <c r="B27" s="88"/>
      <c r="C27" s="88" t="s">
        <v>97</v>
      </c>
      <c r="D27" s="169">
        <v>25.64</v>
      </c>
      <c r="E27" s="169">
        <v>25.64</v>
      </c>
      <c r="F27" s="169"/>
      <c r="G27" s="169"/>
      <c r="H27" s="169"/>
      <c r="I27" s="169"/>
      <c r="J27" s="169"/>
      <c r="K27" s="187"/>
    </row>
    <row r="28" ht="22.5" customHeight="1" spans="1:11">
      <c r="A28" s="88" t="s">
        <v>98</v>
      </c>
      <c r="B28" s="88"/>
      <c r="C28" s="88" t="s">
        <v>99</v>
      </c>
      <c r="D28" s="169">
        <f>D29</f>
        <v>5.78</v>
      </c>
      <c r="E28" s="169">
        <f t="shared" ref="E28:E31" si="2">E29</f>
        <v>5.78</v>
      </c>
      <c r="F28" s="169"/>
      <c r="G28" s="169"/>
      <c r="H28" s="169"/>
      <c r="I28" s="169"/>
      <c r="J28" s="169"/>
      <c r="K28" s="187"/>
    </row>
    <row r="29" ht="22.5" customHeight="1" spans="1:11">
      <c r="A29" s="88" t="s">
        <v>100</v>
      </c>
      <c r="B29" s="88"/>
      <c r="C29" s="88" t="s">
        <v>101</v>
      </c>
      <c r="D29" s="169">
        <v>5.78</v>
      </c>
      <c r="E29" s="169">
        <v>5.78</v>
      </c>
      <c r="F29" s="169"/>
      <c r="G29" s="169"/>
      <c r="H29" s="169"/>
      <c r="I29" s="169"/>
      <c r="J29" s="169"/>
      <c r="K29" s="187"/>
    </row>
    <row r="30" ht="22.5" customHeight="1" spans="1:11">
      <c r="A30" s="88" t="s">
        <v>102</v>
      </c>
      <c r="B30" s="88"/>
      <c r="C30" s="88" t="s">
        <v>103</v>
      </c>
      <c r="D30" s="196">
        <f>D31</f>
        <v>47.73</v>
      </c>
      <c r="E30" s="196">
        <f t="shared" si="2"/>
        <v>47.73</v>
      </c>
      <c r="F30" s="169"/>
      <c r="G30" s="169"/>
      <c r="H30" s="169"/>
      <c r="I30" s="169"/>
      <c r="J30" s="169"/>
      <c r="K30" s="187"/>
    </row>
    <row r="31" ht="22.5" customHeight="1" spans="1:11">
      <c r="A31" s="88" t="s">
        <v>104</v>
      </c>
      <c r="B31" s="88"/>
      <c r="C31" s="88" t="s">
        <v>105</v>
      </c>
      <c r="D31" s="169">
        <f>D32</f>
        <v>47.73</v>
      </c>
      <c r="E31" s="169">
        <f t="shared" si="2"/>
        <v>47.73</v>
      </c>
      <c r="F31" s="169"/>
      <c r="G31" s="169"/>
      <c r="H31" s="169"/>
      <c r="I31" s="169"/>
      <c r="J31" s="169"/>
      <c r="K31" s="187"/>
    </row>
    <row r="32" ht="22.5" customHeight="1" spans="1:11">
      <c r="A32" s="88" t="s">
        <v>106</v>
      </c>
      <c r="B32" s="88"/>
      <c r="C32" s="88" t="s">
        <v>107</v>
      </c>
      <c r="D32" s="169">
        <v>47.73</v>
      </c>
      <c r="E32" s="169">
        <v>47.73</v>
      </c>
      <c r="F32" s="169"/>
      <c r="G32" s="169"/>
      <c r="H32" s="169"/>
      <c r="I32" s="169"/>
      <c r="J32" s="169"/>
      <c r="K32" s="187"/>
    </row>
    <row r="33" ht="22.5" customHeight="1" spans="1:11">
      <c r="A33" s="88" t="s">
        <v>108</v>
      </c>
      <c r="B33" s="88"/>
      <c r="C33" s="88" t="s">
        <v>109</v>
      </c>
      <c r="D33" s="169">
        <f>D34</f>
        <v>60.68</v>
      </c>
      <c r="E33" s="169"/>
      <c r="F33" s="169"/>
      <c r="G33" s="169"/>
      <c r="H33" s="169"/>
      <c r="I33" s="169"/>
      <c r="J33" s="169">
        <f>J34</f>
        <v>60.68</v>
      </c>
      <c r="K33" s="187"/>
    </row>
    <row r="34" ht="22.5" customHeight="1" spans="1:11">
      <c r="A34" s="88" t="s">
        <v>110</v>
      </c>
      <c r="B34" s="88"/>
      <c r="C34" s="88" t="s">
        <v>111</v>
      </c>
      <c r="D34" s="169">
        <f>D35</f>
        <v>60.68</v>
      </c>
      <c r="E34" s="169"/>
      <c r="F34" s="169"/>
      <c r="G34" s="169"/>
      <c r="H34" s="169"/>
      <c r="I34" s="169"/>
      <c r="J34" s="169">
        <f>J35</f>
        <v>60.68</v>
      </c>
      <c r="K34" s="187"/>
    </row>
    <row r="35" ht="22.5" customHeight="1" spans="1:11">
      <c r="A35" s="88" t="s">
        <v>112</v>
      </c>
      <c r="B35" s="88"/>
      <c r="C35" s="88" t="s">
        <v>113</v>
      </c>
      <c r="D35" s="169">
        <v>60.68</v>
      </c>
      <c r="E35" s="169"/>
      <c r="F35" s="169"/>
      <c r="G35" s="169"/>
      <c r="H35" s="169"/>
      <c r="I35" s="169"/>
      <c r="J35" s="169">
        <v>60.68</v>
      </c>
      <c r="K35" s="187"/>
    </row>
    <row r="36" ht="30.75" customHeight="1" spans="1:10">
      <c r="A36" s="197" t="s">
        <v>114</v>
      </c>
      <c r="B36" s="198"/>
      <c r="C36" s="198"/>
      <c r="D36" s="198"/>
      <c r="E36" s="198"/>
      <c r="F36" s="198"/>
      <c r="G36" s="198"/>
      <c r="H36" s="198"/>
      <c r="I36" s="198"/>
      <c r="J36" s="198"/>
    </row>
    <row r="37" spans="1:1">
      <c r="A37" s="199"/>
    </row>
    <row r="38" spans="1:1">
      <c r="A38" s="199"/>
    </row>
  </sheetData>
  <mergeCells count="41">
    <mergeCell ref="A1:J1"/>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J36"/>
    <mergeCell ref="C5:C6"/>
    <mergeCell ref="D4:D6"/>
    <mergeCell ref="E4:E6"/>
    <mergeCell ref="F4:F6"/>
    <mergeCell ref="G4:G6"/>
    <mergeCell ref="H4:H6"/>
    <mergeCell ref="I4:I6"/>
    <mergeCell ref="J4:J6"/>
    <mergeCell ref="A5:B6"/>
  </mergeCells>
  <printOptions horizontalCentered="1"/>
  <pageMargins left="0.354166666666667" right="0.354166666666667" top="0.786805555555556" bottom="0.786805555555556" header="0.511805555555556" footer="0.196527777777778"/>
  <pageSetup paperSize="9" orientation="landscape"/>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E25" sqref="E25"/>
    </sheetView>
  </sheetViews>
  <sheetFormatPr defaultColWidth="9" defaultRowHeight="14.25"/>
  <cols>
    <col min="1" max="1" width="5.625" style="145" customWidth="1"/>
    <col min="2" max="2" width="4.75" style="145" customWidth="1"/>
    <col min="3" max="3" width="24" style="145" customWidth="1"/>
    <col min="4" max="4" width="14.375" style="145" customWidth="1"/>
    <col min="5" max="9" width="14.625" style="145" customWidth="1"/>
    <col min="10" max="10" width="9" style="145"/>
    <col min="11" max="11" width="12.625" style="145" customWidth="1"/>
    <col min="12" max="16384" width="9" style="145"/>
  </cols>
  <sheetData>
    <row r="1" s="142" customFormat="1" ht="20.25" spans="1:9">
      <c r="A1" s="146" t="s">
        <v>115</v>
      </c>
      <c r="B1" s="146"/>
      <c r="C1" s="146"/>
      <c r="D1" s="146"/>
      <c r="E1" s="146"/>
      <c r="F1" s="146"/>
      <c r="G1" s="146"/>
      <c r="H1" s="146"/>
      <c r="I1" s="146"/>
    </row>
    <row r="2" spans="1:9">
      <c r="A2" s="147"/>
      <c r="B2" s="147"/>
      <c r="C2" s="147"/>
      <c r="D2" s="147"/>
      <c r="E2" s="147"/>
      <c r="F2" s="147"/>
      <c r="G2" s="147"/>
      <c r="H2" s="147"/>
      <c r="I2" s="25" t="s">
        <v>116</v>
      </c>
    </row>
    <row r="3" ht="15" spans="1:9">
      <c r="A3" s="3" t="s">
        <v>2</v>
      </c>
      <c r="B3" s="147"/>
      <c r="C3" s="147"/>
      <c r="D3" s="147"/>
      <c r="E3" s="147"/>
      <c r="F3" s="148"/>
      <c r="G3" s="147"/>
      <c r="H3" s="147"/>
      <c r="I3" s="25" t="s">
        <v>3</v>
      </c>
    </row>
    <row r="4" s="143" customFormat="1" ht="22.5" customHeight="1" spans="1:10">
      <c r="A4" s="222" t="s">
        <v>6</v>
      </c>
      <c r="B4" s="150"/>
      <c r="C4" s="150"/>
      <c r="D4" s="223" t="s">
        <v>39</v>
      </c>
      <c r="E4" s="223" t="s">
        <v>117</v>
      </c>
      <c r="F4" s="224" t="s">
        <v>118</v>
      </c>
      <c r="G4" s="224" t="s">
        <v>119</v>
      </c>
      <c r="H4" s="152" t="s">
        <v>120</v>
      </c>
      <c r="I4" s="225" t="s">
        <v>121</v>
      </c>
      <c r="J4" s="180"/>
    </row>
    <row r="5" s="143" customFormat="1" ht="22.5" customHeight="1" spans="1:10">
      <c r="A5" s="153" t="s">
        <v>58</v>
      </c>
      <c r="B5" s="154"/>
      <c r="C5" s="226" t="s">
        <v>59</v>
      </c>
      <c r="D5" s="156"/>
      <c r="E5" s="156"/>
      <c r="F5" s="157"/>
      <c r="G5" s="157"/>
      <c r="H5" s="157"/>
      <c r="I5" s="181"/>
      <c r="J5" s="180"/>
    </row>
    <row r="6" s="143" customFormat="1" ht="22.5" customHeight="1" spans="1:10">
      <c r="A6" s="158"/>
      <c r="B6" s="159"/>
      <c r="C6" s="160"/>
      <c r="D6" s="160"/>
      <c r="E6" s="160"/>
      <c r="F6" s="161"/>
      <c r="G6" s="161"/>
      <c r="H6" s="161"/>
      <c r="I6" s="182"/>
      <c r="J6" s="180"/>
    </row>
    <row r="7" s="144" customFormat="1" ht="22.5" customHeight="1" spans="1:10">
      <c r="A7" s="227" t="s">
        <v>60</v>
      </c>
      <c r="B7" s="163"/>
      <c r="C7" s="164"/>
      <c r="D7" s="228" t="s">
        <v>10</v>
      </c>
      <c r="E7" s="228" t="s">
        <v>11</v>
      </c>
      <c r="F7" s="228" t="s">
        <v>17</v>
      </c>
      <c r="G7" s="165" t="s">
        <v>20</v>
      </c>
      <c r="H7" s="165" t="s">
        <v>23</v>
      </c>
      <c r="I7" s="183" t="s">
        <v>26</v>
      </c>
      <c r="J7" s="184"/>
    </row>
    <row r="8" ht="22.5" customHeight="1" spans="1:11">
      <c r="A8" s="229" t="s">
        <v>47</v>
      </c>
      <c r="B8" s="167"/>
      <c r="C8" s="168"/>
      <c r="D8" s="169">
        <f t="shared" ref="D8:I8" si="0">D9+D20+D25+D30</f>
        <v>1329.48</v>
      </c>
      <c r="E8" s="169">
        <f t="shared" si="0"/>
        <v>984.11</v>
      </c>
      <c r="F8" s="169">
        <f t="shared" si="0"/>
        <v>345.37</v>
      </c>
      <c r="G8" s="169">
        <f t="shared" si="0"/>
        <v>0</v>
      </c>
      <c r="H8" s="169">
        <f t="shared" si="0"/>
        <v>0</v>
      </c>
      <c r="I8" s="185">
        <f t="shared" si="0"/>
        <v>0</v>
      </c>
      <c r="J8" s="186"/>
      <c r="K8" s="187"/>
    </row>
    <row r="9" ht="22.5" customHeight="1" spans="1:11">
      <c r="A9" s="88">
        <v>201</v>
      </c>
      <c r="B9" s="88"/>
      <c r="C9" s="88" t="s">
        <v>61</v>
      </c>
      <c r="D9" s="169">
        <f t="shared" ref="D9:I9" si="1">D10</f>
        <v>916.41</v>
      </c>
      <c r="E9" s="169">
        <f t="shared" si="1"/>
        <v>571.04</v>
      </c>
      <c r="F9" s="169">
        <f t="shared" si="1"/>
        <v>345.37</v>
      </c>
      <c r="G9" s="169">
        <f t="shared" si="1"/>
        <v>0</v>
      </c>
      <c r="H9" s="169">
        <f t="shared" si="1"/>
        <v>0</v>
      </c>
      <c r="I9" s="185">
        <f t="shared" si="1"/>
        <v>0</v>
      </c>
      <c r="J9" s="188"/>
      <c r="K9" s="187"/>
    </row>
    <row r="10" ht="22.5" customHeight="1" spans="1:11">
      <c r="A10" s="88" t="s">
        <v>62</v>
      </c>
      <c r="B10" s="88"/>
      <c r="C10" s="88" t="s">
        <v>63</v>
      </c>
      <c r="D10" s="169">
        <f>E10+F10</f>
        <v>916.41</v>
      </c>
      <c r="E10" s="169">
        <f>E11+E12+E13+E14+E15+E16+E17+E18+E19</f>
        <v>571.04</v>
      </c>
      <c r="F10" s="169">
        <f>F11+F12+F13+F14+F15+F16+F17+F18+F19</f>
        <v>345.37</v>
      </c>
      <c r="G10" s="169">
        <f>G11+G12+G13+G14+G15+G16+G17+G18+G19</f>
        <v>0</v>
      </c>
      <c r="H10" s="169">
        <f>H11+H12+H13+H14+H15+H16+H17+H18+H19</f>
        <v>0</v>
      </c>
      <c r="I10" s="185">
        <f>I11+I12+I13+I14+I15+I16+I17+I18+I19</f>
        <v>0</v>
      </c>
      <c r="J10" s="188"/>
      <c r="K10" s="187"/>
    </row>
    <row r="11" ht="22.5" customHeight="1" spans="1:11">
      <c r="A11" s="88" t="s">
        <v>64</v>
      </c>
      <c r="B11" s="88"/>
      <c r="C11" s="88" t="s">
        <v>65</v>
      </c>
      <c r="D11" s="169">
        <f t="shared" ref="D10:D32" si="2">E11+F11</f>
        <v>528.59</v>
      </c>
      <c r="E11" s="169">
        <v>528.59</v>
      </c>
      <c r="F11" s="169"/>
      <c r="G11" s="169"/>
      <c r="H11" s="169"/>
      <c r="I11" s="185"/>
      <c r="J11" s="188"/>
      <c r="K11" s="187"/>
    </row>
    <row r="12" ht="22.5" customHeight="1" spans="1:11">
      <c r="A12" s="88" t="s">
        <v>66</v>
      </c>
      <c r="B12" s="88"/>
      <c r="C12" s="88" t="s">
        <v>67</v>
      </c>
      <c r="D12" s="169">
        <f t="shared" si="2"/>
        <v>36.81</v>
      </c>
      <c r="E12" s="169">
        <v>36.81</v>
      </c>
      <c r="F12" s="169"/>
      <c r="G12" s="169"/>
      <c r="H12" s="169"/>
      <c r="I12" s="185"/>
      <c r="J12" s="188"/>
      <c r="K12" s="187"/>
    </row>
    <row r="13" ht="22.5" customHeight="1" spans="1:11">
      <c r="A13" s="88" t="s">
        <v>68</v>
      </c>
      <c r="B13" s="88"/>
      <c r="C13" s="88" t="s">
        <v>69</v>
      </c>
      <c r="D13" s="169">
        <f t="shared" si="2"/>
        <v>111.96</v>
      </c>
      <c r="E13" s="169">
        <v>5.64</v>
      </c>
      <c r="F13" s="169">
        <v>106.32</v>
      </c>
      <c r="G13" s="169"/>
      <c r="H13" s="169"/>
      <c r="I13" s="185"/>
      <c r="J13" s="188"/>
      <c r="K13" s="187"/>
    </row>
    <row r="14" ht="22.5" customHeight="1" spans="1:11">
      <c r="A14" s="88" t="s">
        <v>70</v>
      </c>
      <c r="B14" s="88"/>
      <c r="C14" s="88" t="s">
        <v>71</v>
      </c>
      <c r="D14" s="169">
        <f t="shared" si="2"/>
        <v>107.83</v>
      </c>
      <c r="E14" s="169"/>
      <c r="F14" s="169">
        <v>107.83</v>
      </c>
      <c r="G14" s="169"/>
      <c r="H14" s="169"/>
      <c r="I14" s="185"/>
      <c r="J14" s="188"/>
      <c r="K14" s="187"/>
    </row>
    <row r="15" ht="22.5" customHeight="1" spans="1:11">
      <c r="A15" s="88" t="s">
        <v>72</v>
      </c>
      <c r="B15" s="88"/>
      <c r="C15" s="88" t="s">
        <v>73</v>
      </c>
      <c r="D15" s="169">
        <f t="shared" si="2"/>
        <v>28.25</v>
      </c>
      <c r="E15" s="169"/>
      <c r="F15" s="169">
        <v>28.25</v>
      </c>
      <c r="G15" s="169"/>
      <c r="H15" s="169"/>
      <c r="I15" s="185"/>
      <c r="J15" s="188"/>
      <c r="K15" s="187"/>
    </row>
    <row r="16" ht="22.5" customHeight="1" spans="1:11">
      <c r="A16" s="88" t="s">
        <v>74</v>
      </c>
      <c r="B16" s="88"/>
      <c r="C16" s="88" t="s">
        <v>75</v>
      </c>
      <c r="D16" s="169">
        <f t="shared" si="2"/>
        <v>10.95</v>
      </c>
      <c r="E16" s="169"/>
      <c r="F16" s="169">
        <v>10.95</v>
      </c>
      <c r="G16" s="169"/>
      <c r="H16" s="169"/>
      <c r="I16" s="185"/>
      <c r="J16" s="188"/>
      <c r="K16" s="187"/>
    </row>
    <row r="17" ht="22.5" customHeight="1" spans="1:11">
      <c r="A17" s="88" t="s">
        <v>76</v>
      </c>
      <c r="B17" s="88"/>
      <c r="C17" s="88" t="s">
        <v>77</v>
      </c>
      <c r="D17" s="169">
        <f t="shared" si="2"/>
        <v>14.84</v>
      </c>
      <c r="E17" s="169"/>
      <c r="F17" s="169">
        <v>14.84</v>
      </c>
      <c r="G17" s="169"/>
      <c r="H17" s="169"/>
      <c r="I17" s="185"/>
      <c r="J17" s="188"/>
      <c r="K17" s="187"/>
    </row>
    <row r="18" ht="22.5" customHeight="1" spans="1:11">
      <c r="A18" s="88" t="s">
        <v>78</v>
      </c>
      <c r="B18" s="88"/>
      <c r="C18" s="88" t="s">
        <v>79</v>
      </c>
      <c r="D18" s="169">
        <f t="shared" si="2"/>
        <v>5</v>
      </c>
      <c r="E18" s="169"/>
      <c r="F18" s="169">
        <v>5</v>
      </c>
      <c r="G18" s="169"/>
      <c r="H18" s="169"/>
      <c r="I18" s="185"/>
      <c r="J18" s="188"/>
      <c r="K18" s="187"/>
    </row>
    <row r="19" ht="22.5" customHeight="1" spans="1:11">
      <c r="A19" s="88" t="s">
        <v>80</v>
      </c>
      <c r="B19" s="88"/>
      <c r="C19" s="88" t="s">
        <v>81</v>
      </c>
      <c r="D19" s="169">
        <f t="shared" si="2"/>
        <v>72.18</v>
      </c>
      <c r="E19" s="169"/>
      <c r="F19" s="169">
        <v>72.18</v>
      </c>
      <c r="G19" s="169"/>
      <c r="H19" s="169"/>
      <c r="I19" s="185"/>
      <c r="J19" s="188"/>
      <c r="K19" s="187"/>
    </row>
    <row r="20" ht="22.5" customHeight="1" spans="1:11">
      <c r="A20" s="88" t="s">
        <v>82</v>
      </c>
      <c r="B20" s="88"/>
      <c r="C20" s="88" t="s">
        <v>83</v>
      </c>
      <c r="D20" s="169">
        <f t="shared" si="2"/>
        <v>333.92</v>
      </c>
      <c r="E20" s="169">
        <f>E21+E23</f>
        <v>333.92</v>
      </c>
      <c r="F20" s="169"/>
      <c r="G20" s="169"/>
      <c r="H20" s="169"/>
      <c r="I20" s="185"/>
      <c r="J20" s="188"/>
      <c r="K20" s="187"/>
    </row>
    <row r="21" ht="22.5" customHeight="1" spans="1:11">
      <c r="A21" s="88" t="s">
        <v>84</v>
      </c>
      <c r="B21" s="88"/>
      <c r="C21" s="88" t="s">
        <v>85</v>
      </c>
      <c r="D21" s="169">
        <f t="shared" si="2"/>
        <v>305.33</v>
      </c>
      <c r="E21" s="169">
        <f>E22</f>
        <v>305.33</v>
      </c>
      <c r="F21" s="169"/>
      <c r="G21" s="169"/>
      <c r="H21" s="169"/>
      <c r="I21" s="185"/>
      <c r="J21" s="188"/>
      <c r="K21" s="187"/>
    </row>
    <row r="22" ht="22.5" customHeight="1" spans="1:11">
      <c r="A22" s="88" t="s">
        <v>86</v>
      </c>
      <c r="B22" s="88"/>
      <c r="C22" s="88" t="s">
        <v>87</v>
      </c>
      <c r="D22" s="169">
        <f t="shared" si="2"/>
        <v>305.33</v>
      </c>
      <c r="E22" s="169">
        <v>305.33</v>
      </c>
      <c r="F22" s="169"/>
      <c r="G22" s="169"/>
      <c r="H22" s="169"/>
      <c r="I22" s="185"/>
      <c r="J22" s="188"/>
      <c r="K22" s="187"/>
    </row>
    <row r="23" ht="22.5" customHeight="1" spans="1:11">
      <c r="A23" s="88" t="s">
        <v>88</v>
      </c>
      <c r="B23" s="88"/>
      <c r="C23" s="88" t="s">
        <v>89</v>
      </c>
      <c r="D23" s="169">
        <f t="shared" si="2"/>
        <v>28.59</v>
      </c>
      <c r="E23" s="169">
        <f>E24</f>
        <v>28.59</v>
      </c>
      <c r="F23" s="169"/>
      <c r="G23" s="169"/>
      <c r="H23" s="169"/>
      <c r="I23" s="185"/>
      <c r="J23" s="188"/>
      <c r="K23" s="187"/>
    </row>
    <row r="24" ht="22.5" customHeight="1" spans="1:11">
      <c r="A24" s="88" t="s">
        <v>90</v>
      </c>
      <c r="B24" s="88"/>
      <c r="C24" s="88" t="s">
        <v>91</v>
      </c>
      <c r="D24" s="169">
        <f t="shared" si="2"/>
        <v>28.59</v>
      </c>
      <c r="E24" s="169">
        <v>28.59</v>
      </c>
      <c r="F24" s="169"/>
      <c r="G24" s="169"/>
      <c r="H24" s="169"/>
      <c r="I24" s="185"/>
      <c r="J24" s="188"/>
      <c r="K24" s="187"/>
    </row>
    <row r="25" ht="22.5" customHeight="1" spans="1:11">
      <c r="A25" s="88" t="s">
        <v>92</v>
      </c>
      <c r="B25" s="88"/>
      <c r="C25" s="88" t="s">
        <v>93</v>
      </c>
      <c r="D25" s="169">
        <f t="shared" si="2"/>
        <v>31.42</v>
      </c>
      <c r="E25" s="169">
        <f>E26+E28</f>
        <v>31.42</v>
      </c>
      <c r="F25" s="169"/>
      <c r="G25" s="169"/>
      <c r="H25" s="169"/>
      <c r="I25" s="185"/>
      <c r="J25" s="188"/>
      <c r="K25" s="187"/>
    </row>
    <row r="26" ht="22.5" customHeight="1" spans="1:11">
      <c r="A26" s="88" t="s">
        <v>94</v>
      </c>
      <c r="B26" s="88"/>
      <c r="C26" s="88" t="s">
        <v>95</v>
      </c>
      <c r="D26" s="169">
        <f t="shared" si="2"/>
        <v>25.64</v>
      </c>
      <c r="E26" s="169">
        <f>E27</f>
        <v>25.64</v>
      </c>
      <c r="F26" s="169"/>
      <c r="G26" s="169"/>
      <c r="H26" s="169"/>
      <c r="I26" s="185"/>
      <c r="J26" s="188"/>
      <c r="K26" s="187"/>
    </row>
    <row r="27" ht="22.5" customHeight="1" spans="1:11">
      <c r="A27" s="88" t="s">
        <v>96</v>
      </c>
      <c r="B27" s="88"/>
      <c r="C27" s="88" t="s">
        <v>97</v>
      </c>
      <c r="D27" s="169">
        <f t="shared" si="2"/>
        <v>25.64</v>
      </c>
      <c r="E27" s="169">
        <v>25.64</v>
      </c>
      <c r="F27" s="169"/>
      <c r="G27" s="169"/>
      <c r="H27" s="169"/>
      <c r="I27" s="185"/>
      <c r="J27" s="188"/>
      <c r="K27" s="187"/>
    </row>
    <row r="28" ht="22.5" customHeight="1" spans="1:11">
      <c r="A28" s="88" t="s">
        <v>98</v>
      </c>
      <c r="B28" s="88"/>
      <c r="C28" s="88" t="s">
        <v>99</v>
      </c>
      <c r="D28" s="169">
        <f t="shared" si="2"/>
        <v>5.78</v>
      </c>
      <c r="E28" s="169">
        <f>E29</f>
        <v>5.78</v>
      </c>
      <c r="F28" s="169"/>
      <c r="G28" s="169"/>
      <c r="H28" s="169"/>
      <c r="I28" s="185"/>
      <c r="J28" s="188"/>
      <c r="K28" s="187"/>
    </row>
    <row r="29" ht="22.5" customHeight="1" spans="1:11">
      <c r="A29" s="91" t="s">
        <v>100</v>
      </c>
      <c r="B29" s="88"/>
      <c r="C29" s="88" t="s">
        <v>101</v>
      </c>
      <c r="D29" s="169">
        <f t="shared" si="2"/>
        <v>5.78</v>
      </c>
      <c r="E29" s="169">
        <v>5.78</v>
      </c>
      <c r="F29" s="169"/>
      <c r="G29" s="169"/>
      <c r="H29" s="169"/>
      <c r="I29" s="185"/>
      <c r="J29" s="188"/>
      <c r="K29" s="187"/>
    </row>
    <row r="30" ht="22.5" customHeight="1" spans="1:11">
      <c r="A30" s="91" t="s">
        <v>102</v>
      </c>
      <c r="B30" s="88"/>
      <c r="C30" s="88" t="s">
        <v>103</v>
      </c>
      <c r="D30" s="169">
        <f t="shared" si="2"/>
        <v>47.73</v>
      </c>
      <c r="E30" s="169">
        <f>E31</f>
        <v>47.73</v>
      </c>
      <c r="F30" s="169"/>
      <c r="G30" s="169"/>
      <c r="H30" s="169"/>
      <c r="I30" s="185"/>
      <c r="J30" s="189"/>
      <c r="K30" s="187"/>
    </row>
    <row r="31" ht="22.5" customHeight="1" spans="1:11">
      <c r="A31" s="91" t="s">
        <v>104</v>
      </c>
      <c r="B31" s="88"/>
      <c r="C31" s="88" t="s">
        <v>105</v>
      </c>
      <c r="D31" s="169">
        <f t="shared" si="2"/>
        <v>47.73</v>
      </c>
      <c r="E31" s="169">
        <f>E32</f>
        <v>47.73</v>
      </c>
      <c r="F31" s="169"/>
      <c r="G31" s="169"/>
      <c r="H31" s="169"/>
      <c r="I31" s="185"/>
      <c r="J31" s="188"/>
      <c r="K31" s="187"/>
    </row>
    <row r="32" ht="22.5" customHeight="1" spans="1:11">
      <c r="A32" s="91" t="s">
        <v>106</v>
      </c>
      <c r="B32" s="88"/>
      <c r="C32" s="88" t="s">
        <v>107</v>
      </c>
      <c r="D32" s="169">
        <f t="shared" si="2"/>
        <v>47.73</v>
      </c>
      <c r="E32" s="169">
        <v>47.73</v>
      </c>
      <c r="F32" s="169"/>
      <c r="G32" s="169"/>
      <c r="H32" s="169"/>
      <c r="I32" s="185"/>
      <c r="J32" s="188"/>
      <c r="K32" s="187"/>
    </row>
    <row r="33" ht="22.5" customHeight="1" spans="1:11">
      <c r="A33" s="170"/>
      <c r="B33" s="171"/>
      <c r="C33" s="88"/>
      <c r="D33" s="172"/>
      <c r="E33" s="172"/>
      <c r="F33" s="172"/>
      <c r="G33" s="172"/>
      <c r="H33" s="172"/>
      <c r="I33" s="190"/>
      <c r="J33" s="186"/>
      <c r="K33" s="187"/>
    </row>
    <row r="34" ht="22.5" customHeight="1" spans="1:11">
      <c r="A34" s="170"/>
      <c r="B34" s="171"/>
      <c r="C34" s="88"/>
      <c r="D34" s="172"/>
      <c r="E34" s="172"/>
      <c r="F34" s="172"/>
      <c r="G34" s="172"/>
      <c r="H34" s="172"/>
      <c r="I34" s="190"/>
      <c r="J34" s="186"/>
      <c r="K34" s="187"/>
    </row>
    <row r="35" ht="22.5" customHeight="1" spans="1:10">
      <c r="A35" s="170"/>
      <c r="B35" s="171"/>
      <c r="C35" s="173"/>
      <c r="D35" s="174"/>
      <c r="E35" s="174"/>
      <c r="F35" s="174"/>
      <c r="G35" s="174"/>
      <c r="H35" s="174"/>
      <c r="I35" s="191"/>
      <c r="J35" s="187"/>
    </row>
    <row r="36" ht="31.5" customHeight="1" spans="1:9">
      <c r="A36" s="175" t="s">
        <v>122</v>
      </c>
      <c r="B36" s="176"/>
      <c r="C36" s="176"/>
      <c r="D36" s="176"/>
      <c r="E36" s="176"/>
      <c r="F36" s="176"/>
      <c r="G36" s="176"/>
      <c r="H36" s="176"/>
      <c r="I36" s="176"/>
    </row>
    <row r="37" spans="1:1">
      <c r="A37" s="177"/>
    </row>
    <row r="38" spans="1:1">
      <c r="A38" s="178"/>
    </row>
    <row r="39" spans="1:1">
      <c r="A39" s="178"/>
    </row>
  </sheetData>
  <mergeCells count="40">
    <mergeCell ref="A1:I1"/>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I36"/>
    <mergeCell ref="C5:C6"/>
    <mergeCell ref="D4:D6"/>
    <mergeCell ref="E4:E6"/>
    <mergeCell ref="F4:F6"/>
    <mergeCell ref="G4:G6"/>
    <mergeCell ref="H4:H6"/>
    <mergeCell ref="I4:I6"/>
    <mergeCell ref="A5:B6"/>
  </mergeCells>
  <printOptions horizontalCentered="1"/>
  <pageMargins left="0.354166666666667" right="0.354166666666667" top="0.786805555555556" bottom="0.786805555555556" header="0.511805555555556" footer="0.196527777777778"/>
  <pageSetup paperSize="9" orientation="landscape"/>
  <headerFooter alignWithMargins="0">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workbookViewId="0">
      <selection activeCell="F24" sqref="F24:G24"/>
    </sheetView>
  </sheetViews>
  <sheetFormatPr defaultColWidth="9" defaultRowHeight="14.25"/>
  <cols>
    <col min="1" max="1" width="36.375" style="94" customWidth="1"/>
    <col min="2" max="2" width="4" style="94" customWidth="1"/>
    <col min="3" max="3" width="15.625" style="94" customWidth="1"/>
    <col min="4" max="4" width="35.75" style="94" customWidth="1"/>
    <col min="5" max="5" width="3.5" style="94" customWidth="1"/>
    <col min="6" max="6" width="15.625" style="94" customWidth="1"/>
    <col min="7" max="7" width="13.875" style="94" customWidth="1"/>
    <col min="8" max="8" width="15.625" style="94" customWidth="1"/>
    <col min="9" max="10" width="9" style="95"/>
    <col min="11" max="16384" width="9" style="94"/>
  </cols>
  <sheetData>
    <row r="1" spans="1:1">
      <c r="A1" s="96"/>
    </row>
    <row r="2" s="92" customFormat="1" ht="18" customHeight="1" spans="1:10">
      <c r="A2" s="97" t="s">
        <v>123</v>
      </c>
      <c r="B2" s="97"/>
      <c r="C2" s="97"/>
      <c r="D2" s="97"/>
      <c r="E2" s="97"/>
      <c r="F2" s="97"/>
      <c r="G2" s="97"/>
      <c r="H2" s="97"/>
      <c r="I2" s="140"/>
      <c r="J2" s="140"/>
    </row>
    <row r="3" ht="9.95" customHeight="1" spans="1:8">
      <c r="A3" s="98"/>
      <c r="B3" s="98"/>
      <c r="C3" s="98"/>
      <c r="D3" s="98"/>
      <c r="E3" s="98"/>
      <c r="F3" s="98"/>
      <c r="G3" s="98"/>
      <c r="H3" s="25" t="s">
        <v>124</v>
      </c>
    </row>
    <row r="4" ht="15" customHeight="1" spans="1:8">
      <c r="A4" s="3" t="s">
        <v>2</v>
      </c>
      <c r="B4" s="98"/>
      <c r="C4" s="98"/>
      <c r="D4" s="98"/>
      <c r="E4" s="98"/>
      <c r="F4" s="98"/>
      <c r="G4" s="98"/>
      <c r="H4" s="25" t="s">
        <v>3</v>
      </c>
    </row>
    <row r="5" s="93" customFormat="1" ht="20.1" customHeight="1" spans="1:10">
      <c r="A5" s="206" t="s">
        <v>4</v>
      </c>
      <c r="B5" s="100"/>
      <c r="C5" s="100"/>
      <c r="D5" s="207" t="s">
        <v>5</v>
      </c>
      <c r="E5" s="100"/>
      <c r="F5" s="101"/>
      <c r="G5" s="101"/>
      <c r="H5" s="102"/>
      <c r="I5" s="141"/>
      <c r="J5" s="141"/>
    </row>
    <row r="6" s="93" customFormat="1" ht="31.5" customHeight="1" spans="1:10">
      <c r="A6" s="208" t="s">
        <v>6</v>
      </c>
      <c r="B6" s="209" t="s">
        <v>7</v>
      </c>
      <c r="C6" s="105" t="s">
        <v>125</v>
      </c>
      <c r="D6" s="210" t="s">
        <v>6</v>
      </c>
      <c r="E6" s="209" t="s">
        <v>7</v>
      </c>
      <c r="F6" s="105" t="s">
        <v>47</v>
      </c>
      <c r="G6" s="106" t="s">
        <v>126</v>
      </c>
      <c r="H6" s="107" t="s">
        <v>127</v>
      </c>
      <c r="I6" s="141"/>
      <c r="J6" s="141"/>
    </row>
    <row r="7" s="93" customFormat="1" ht="20.1" customHeight="1" spans="1:10">
      <c r="A7" s="208" t="s">
        <v>9</v>
      </c>
      <c r="B7" s="105"/>
      <c r="C7" s="210" t="s">
        <v>10</v>
      </c>
      <c r="D7" s="210" t="s">
        <v>9</v>
      </c>
      <c r="E7" s="105"/>
      <c r="F7" s="108">
        <v>2</v>
      </c>
      <c r="G7" s="108">
        <v>3</v>
      </c>
      <c r="H7" s="109">
        <v>4</v>
      </c>
      <c r="I7" s="141"/>
      <c r="J7" s="141"/>
    </row>
    <row r="8" s="93" customFormat="1" ht="20.1" customHeight="1" spans="1:10">
      <c r="A8" s="212" t="s">
        <v>128</v>
      </c>
      <c r="B8" s="213" t="s">
        <v>10</v>
      </c>
      <c r="C8" s="112">
        <v>1329.48</v>
      </c>
      <c r="D8" s="214" t="s">
        <v>13</v>
      </c>
      <c r="E8" s="114">
        <v>18</v>
      </c>
      <c r="F8" s="115">
        <f>G8+H8</f>
        <v>916.41</v>
      </c>
      <c r="G8" s="116">
        <v>916.41</v>
      </c>
      <c r="H8" s="116"/>
      <c r="I8" s="141"/>
      <c r="J8" s="141"/>
    </row>
    <row r="9" s="93" customFormat="1" ht="20.1" customHeight="1" spans="1:10">
      <c r="A9" s="117" t="s">
        <v>129</v>
      </c>
      <c r="B9" s="213" t="s">
        <v>11</v>
      </c>
      <c r="C9" s="112"/>
      <c r="D9" s="214" t="s">
        <v>15</v>
      </c>
      <c r="E9" s="114">
        <v>19</v>
      </c>
      <c r="F9" s="115">
        <f t="shared" ref="F9:F19" si="0">G9+H9</f>
        <v>0</v>
      </c>
      <c r="G9" s="116"/>
      <c r="H9" s="116"/>
      <c r="I9" s="141"/>
      <c r="J9" s="141"/>
    </row>
    <row r="10" s="93" customFormat="1" ht="20.1" customHeight="1" spans="1:10">
      <c r="A10" s="117"/>
      <c r="B10" s="213" t="s">
        <v>17</v>
      </c>
      <c r="C10" s="112"/>
      <c r="D10" s="214" t="s">
        <v>18</v>
      </c>
      <c r="E10" s="114">
        <v>20</v>
      </c>
      <c r="F10" s="115">
        <f t="shared" si="0"/>
        <v>0</v>
      </c>
      <c r="G10" s="116"/>
      <c r="H10" s="116"/>
      <c r="I10" s="141"/>
      <c r="J10" s="141"/>
    </row>
    <row r="11" s="93" customFormat="1" ht="20.1" customHeight="1" spans="1:10">
      <c r="A11" s="117"/>
      <c r="B11" s="213" t="s">
        <v>20</v>
      </c>
      <c r="C11" s="112"/>
      <c r="D11" s="214" t="s">
        <v>21</v>
      </c>
      <c r="E11" s="114">
        <v>21</v>
      </c>
      <c r="F11" s="115">
        <f t="shared" si="0"/>
        <v>0</v>
      </c>
      <c r="G11" s="116"/>
      <c r="H11" s="116"/>
      <c r="I11" s="141"/>
      <c r="J11" s="141"/>
    </row>
    <row r="12" s="93" customFormat="1" ht="20.1" customHeight="1" spans="1:10">
      <c r="A12" s="117"/>
      <c r="B12" s="213" t="s">
        <v>23</v>
      </c>
      <c r="C12" s="112"/>
      <c r="D12" s="214" t="s">
        <v>24</v>
      </c>
      <c r="E12" s="114">
        <v>22</v>
      </c>
      <c r="F12" s="115">
        <f t="shared" si="0"/>
        <v>0</v>
      </c>
      <c r="G12" s="116"/>
      <c r="H12" s="116"/>
      <c r="I12" s="141"/>
      <c r="J12" s="141"/>
    </row>
    <row r="13" s="93" customFormat="1" ht="20.1" customHeight="1" spans="1:10">
      <c r="A13" s="117"/>
      <c r="B13" s="213" t="s">
        <v>26</v>
      </c>
      <c r="C13" s="112"/>
      <c r="D13" s="214" t="s">
        <v>27</v>
      </c>
      <c r="E13" s="114">
        <v>23</v>
      </c>
      <c r="F13" s="115">
        <f t="shared" si="0"/>
        <v>0</v>
      </c>
      <c r="G13" s="116"/>
      <c r="H13" s="116"/>
      <c r="I13" s="141"/>
      <c r="J13" s="141"/>
    </row>
    <row r="14" s="93" customFormat="1" ht="20.1" customHeight="1" spans="1:10">
      <c r="A14" s="117"/>
      <c r="B14" s="213" t="s">
        <v>28</v>
      </c>
      <c r="C14" s="112"/>
      <c r="D14" s="113" t="s">
        <v>29</v>
      </c>
      <c r="E14" s="114">
        <v>24</v>
      </c>
      <c r="F14" s="115">
        <f t="shared" si="0"/>
        <v>333.92</v>
      </c>
      <c r="G14" s="116">
        <v>333.92</v>
      </c>
      <c r="H14" s="116"/>
      <c r="I14" s="141"/>
      <c r="J14" s="141"/>
    </row>
    <row r="15" s="93" customFormat="1" ht="20.1" customHeight="1" spans="1:10">
      <c r="A15" s="117"/>
      <c r="B15" s="213" t="s">
        <v>30</v>
      </c>
      <c r="C15" s="112"/>
      <c r="D15" s="113" t="s">
        <v>31</v>
      </c>
      <c r="E15" s="114">
        <v>25</v>
      </c>
      <c r="F15" s="115">
        <f t="shared" si="0"/>
        <v>31.42</v>
      </c>
      <c r="G15" s="116">
        <v>31.42</v>
      </c>
      <c r="H15" s="116"/>
      <c r="I15" s="141"/>
      <c r="J15" s="141"/>
    </row>
    <row r="16" s="93" customFormat="1" ht="20.1" customHeight="1" spans="1:10">
      <c r="A16" s="117"/>
      <c r="B16" s="213" t="s">
        <v>32</v>
      </c>
      <c r="C16" s="112"/>
      <c r="D16" s="113" t="s">
        <v>33</v>
      </c>
      <c r="E16" s="114">
        <v>26</v>
      </c>
      <c r="F16" s="115">
        <f t="shared" si="0"/>
        <v>47.73</v>
      </c>
      <c r="G16" s="116">
        <v>47.73</v>
      </c>
      <c r="H16" s="116"/>
      <c r="I16" s="141"/>
      <c r="J16" s="141"/>
    </row>
    <row r="17" s="93" customFormat="1" ht="20.1" customHeight="1" spans="1:10">
      <c r="A17" s="117"/>
      <c r="B17" s="213" t="s">
        <v>34</v>
      </c>
      <c r="C17" s="112"/>
      <c r="D17" s="118" t="s">
        <v>35</v>
      </c>
      <c r="E17" s="114">
        <v>27</v>
      </c>
      <c r="F17" s="115">
        <f t="shared" si="0"/>
        <v>0</v>
      </c>
      <c r="G17" s="115"/>
      <c r="H17" s="116"/>
      <c r="I17" s="141"/>
      <c r="J17" s="141"/>
    </row>
    <row r="18" s="93" customFormat="1" ht="20.1" customHeight="1" spans="1:10">
      <c r="A18" s="110"/>
      <c r="B18" s="213" t="s">
        <v>36</v>
      </c>
      <c r="C18" s="119"/>
      <c r="D18" s="120"/>
      <c r="E18" s="114">
        <v>28</v>
      </c>
      <c r="F18" s="115">
        <f t="shared" si="0"/>
        <v>0</v>
      </c>
      <c r="G18" s="114"/>
      <c r="H18" s="121"/>
      <c r="I18" s="141"/>
      <c r="J18" s="141"/>
    </row>
    <row r="19" s="93" customFormat="1" ht="20.1" customHeight="1" spans="1:10">
      <c r="A19" s="215" t="s">
        <v>37</v>
      </c>
      <c r="B19" s="213" t="s">
        <v>38</v>
      </c>
      <c r="C19" s="112">
        <f>SUM(C8:C18)</f>
        <v>1329.48</v>
      </c>
      <c r="D19" s="216" t="s">
        <v>39</v>
      </c>
      <c r="E19" s="114">
        <v>29</v>
      </c>
      <c r="F19" s="115">
        <f t="shared" si="0"/>
        <v>1329.48</v>
      </c>
      <c r="G19" s="114">
        <f>SUM(G8:G18)</f>
        <v>1329.48</v>
      </c>
      <c r="H19" s="124"/>
      <c r="I19" s="141"/>
      <c r="J19" s="141"/>
    </row>
    <row r="20" s="93" customFormat="1" ht="20.1" customHeight="1" spans="1:10">
      <c r="A20" s="125" t="s">
        <v>130</v>
      </c>
      <c r="B20" s="213" t="s">
        <v>41</v>
      </c>
      <c r="C20" s="112"/>
      <c r="D20" s="126" t="s">
        <v>131</v>
      </c>
      <c r="E20" s="114">
        <v>30</v>
      </c>
      <c r="F20" s="127"/>
      <c r="G20" s="114"/>
      <c r="H20" s="128"/>
      <c r="I20" s="141"/>
      <c r="J20" s="141"/>
    </row>
    <row r="21" s="93" customFormat="1" ht="20.1" customHeight="1" spans="1:10">
      <c r="A21" s="125" t="s">
        <v>132</v>
      </c>
      <c r="B21" s="213" t="s">
        <v>44</v>
      </c>
      <c r="C21" s="112"/>
      <c r="D21" s="120"/>
      <c r="E21" s="114">
        <v>31</v>
      </c>
      <c r="F21" s="127"/>
      <c r="G21" s="114"/>
      <c r="H21" s="128"/>
      <c r="I21" s="141"/>
      <c r="J21" s="141"/>
    </row>
    <row r="22" s="93" customFormat="1" ht="20.1" customHeight="1" spans="1:10">
      <c r="A22" s="129" t="s">
        <v>133</v>
      </c>
      <c r="B22" s="213" t="s">
        <v>46</v>
      </c>
      <c r="C22" s="130"/>
      <c r="D22" s="131"/>
      <c r="E22" s="114">
        <v>32</v>
      </c>
      <c r="F22" s="114"/>
      <c r="G22" s="114"/>
      <c r="H22" s="132"/>
      <c r="I22" s="141"/>
      <c r="J22" s="141"/>
    </row>
    <row r="23" s="93" customFormat="1" ht="20.1" customHeight="1" spans="1:10">
      <c r="A23" s="129"/>
      <c r="B23" s="213" t="s">
        <v>48</v>
      </c>
      <c r="C23" s="130"/>
      <c r="D23" s="131"/>
      <c r="E23" s="114">
        <v>33</v>
      </c>
      <c r="F23" s="114"/>
      <c r="G23" s="114"/>
      <c r="H23" s="132"/>
      <c r="I23" s="141"/>
      <c r="J23" s="141"/>
    </row>
    <row r="24" ht="20.1" customHeight="1" spans="1:8">
      <c r="A24" s="217" t="s">
        <v>47</v>
      </c>
      <c r="B24" s="213" t="s">
        <v>134</v>
      </c>
      <c r="C24" s="134">
        <f>C19</f>
        <v>1329.48</v>
      </c>
      <c r="D24" s="218" t="s">
        <v>47</v>
      </c>
      <c r="E24" s="114">
        <v>34</v>
      </c>
      <c r="F24" s="114">
        <f>F19</f>
        <v>1329.48</v>
      </c>
      <c r="G24" s="114">
        <f>G19</f>
        <v>1329.48</v>
      </c>
      <c r="H24" s="136"/>
    </row>
    <row r="25" ht="29.25" customHeight="1" spans="1:8">
      <c r="A25" s="137" t="s">
        <v>135</v>
      </c>
      <c r="B25" s="138"/>
      <c r="C25" s="138"/>
      <c r="D25" s="138"/>
      <c r="E25" s="139"/>
      <c r="F25" s="139"/>
      <c r="G25" s="139"/>
      <c r="H25" s="139"/>
    </row>
  </sheetData>
  <mergeCells count="4">
    <mergeCell ref="A2:H2"/>
    <mergeCell ref="A5:C5"/>
    <mergeCell ref="D5:H5"/>
    <mergeCell ref="A25:H25"/>
  </mergeCells>
  <printOptions horizontalCentered="1"/>
  <pageMargins left="0.354166666666667" right="0.354166666666667" top="0.590277777777778" bottom="0.786805555555556" header="0.511805555555556" footer="0.196527777777778"/>
  <pageSetup paperSize="9" scale="93"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0"/>
  <sheetViews>
    <sheetView topLeftCell="A4" workbookViewId="0">
      <selection activeCell="D12" sqref="D12"/>
    </sheetView>
  </sheetViews>
  <sheetFormatPr defaultColWidth="9" defaultRowHeight="14.25" outlineLevelCol="5"/>
  <cols>
    <col min="1" max="2" width="4.625" style="36" customWidth="1"/>
    <col min="3" max="3" width="24" style="36" customWidth="1"/>
    <col min="4" max="4" width="29.375" style="36" customWidth="1"/>
    <col min="5" max="6" width="32.625" style="36" customWidth="1"/>
    <col min="7" max="16384" width="9" style="36"/>
  </cols>
  <sheetData>
    <row r="1" s="33" customFormat="1" ht="30" customHeight="1" spans="1:6">
      <c r="A1" s="1" t="s">
        <v>136</v>
      </c>
      <c r="B1" s="1"/>
      <c r="C1" s="1"/>
      <c r="D1" s="1"/>
      <c r="E1" s="1"/>
      <c r="F1" s="1"/>
    </row>
    <row r="2" s="2" customFormat="1" ht="11.1" customHeight="1" spans="1:6">
      <c r="A2" s="37"/>
      <c r="B2" s="37"/>
      <c r="C2" s="37"/>
      <c r="F2" s="25" t="s">
        <v>137</v>
      </c>
    </row>
    <row r="3" s="2" customFormat="1" ht="15" customHeight="1" spans="1:6">
      <c r="A3" s="3" t="s">
        <v>2</v>
      </c>
      <c r="B3" s="37"/>
      <c r="C3" s="37"/>
      <c r="D3" s="4"/>
      <c r="E3" s="4"/>
      <c r="F3" s="25" t="s">
        <v>3</v>
      </c>
    </row>
    <row r="4" s="34" customFormat="1" ht="20.25" customHeight="1" spans="1:6">
      <c r="A4" s="38" t="s">
        <v>138</v>
      </c>
      <c r="B4" s="39"/>
      <c r="C4" s="39"/>
      <c r="D4" s="40" t="s">
        <v>39</v>
      </c>
      <c r="E4" s="41" t="s">
        <v>139</v>
      </c>
      <c r="F4" s="71" t="s">
        <v>118</v>
      </c>
    </row>
    <row r="5" s="34" customFormat="1" ht="24.75" customHeight="1" spans="1:6">
      <c r="A5" s="44" t="s">
        <v>58</v>
      </c>
      <c r="B5" s="45"/>
      <c r="C5" s="45" t="s">
        <v>59</v>
      </c>
      <c r="D5" s="46"/>
      <c r="E5" s="47"/>
      <c r="F5" s="72"/>
    </row>
    <row r="6" s="34" customFormat="1" ht="18" customHeight="1" spans="1:6">
      <c r="A6" s="44"/>
      <c r="B6" s="45"/>
      <c r="C6" s="45"/>
      <c r="D6" s="46"/>
      <c r="E6" s="47"/>
      <c r="F6" s="72"/>
    </row>
    <row r="7" s="34" customFormat="1" ht="22.5" customHeight="1" spans="1:6">
      <c r="A7" s="44"/>
      <c r="B7" s="45"/>
      <c r="C7" s="45"/>
      <c r="D7" s="48"/>
      <c r="E7" s="49"/>
      <c r="F7" s="73"/>
    </row>
    <row r="8" s="34" customFormat="1" ht="22.5" customHeight="1" spans="1:6">
      <c r="A8" s="50" t="s">
        <v>60</v>
      </c>
      <c r="B8" s="51"/>
      <c r="C8" s="52"/>
      <c r="D8" s="45">
        <v>1</v>
      </c>
      <c r="E8" s="45">
        <v>2</v>
      </c>
      <c r="F8" s="74">
        <v>3</v>
      </c>
    </row>
    <row r="9" s="34" customFormat="1" ht="22.5" customHeight="1" spans="1:6">
      <c r="A9" s="50" t="s">
        <v>47</v>
      </c>
      <c r="B9" s="51"/>
      <c r="C9" s="52"/>
      <c r="D9" s="83">
        <f>D10+D21+D26+D31</f>
        <v>1329.48</v>
      </c>
      <c r="E9" s="83">
        <f>E10+E21+E26+E31</f>
        <v>984.11</v>
      </c>
      <c r="F9" s="83">
        <f>F10+F21+F26+F31</f>
        <v>345.37</v>
      </c>
    </row>
    <row r="10" s="35" customFormat="1" ht="22.5" customHeight="1" spans="1:6">
      <c r="A10" s="88">
        <v>201</v>
      </c>
      <c r="B10" s="88"/>
      <c r="C10" s="88" t="s">
        <v>61</v>
      </c>
      <c r="D10" s="84">
        <f>E10+F10</f>
        <v>916.41</v>
      </c>
      <c r="E10" s="89">
        <f>E11</f>
        <v>571.04</v>
      </c>
      <c r="F10" s="89">
        <f>F11</f>
        <v>345.37</v>
      </c>
    </row>
    <row r="11" s="35" customFormat="1" ht="22.5" customHeight="1" spans="1:6">
      <c r="A11" s="88" t="s">
        <v>62</v>
      </c>
      <c r="B11" s="88"/>
      <c r="C11" s="88" t="s">
        <v>63</v>
      </c>
      <c r="D11" s="84">
        <f t="shared" ref="D11:D33" si="0">E11+F11</f>
        <v>916.41</v>
      </c>
      <c r="E11" s="89">
        <f>E12+E13+E14+E15+E16+E17+E18+E19+E20</f>
        <v>571.04</v>
      </c>
      <c r="F11" s="89">
        <f>F12+F13+F14+F15+F16+F17+F18+F19+F20</f>
        <v>345.37</v>
      </c>
    </row>
    <row r="12" s="35" customFormat="1" ht="22.5" customHeight="1" spans="1:6">
      <c r="A12" s="88" t="s">
        <v>64</v>
      </c>
      <c r="B12" s="88"/>
      <c r="C12" s="88" t="s">
        <v>65</v>
      </c>
      <c r="D12" s="84">
        <f t="shared" si="0"/>
        <v>528.59</v>
      </c>
      <c r="E12" s="89">
        <v>528.59</v>
      </c>
      <c r="F12" s="89"/>
    </row>
    <row r="13" s="35" customFormat="1" ht="22.5" customHeight="1" spans="1:6">
      <c r="A13" s="88" t="s">
        <v>66</v>
      </c>
      <c r="B13" s="88"/>
      <c r="C13" s="88" t="s">
        <v>67</v>
      </c>
      <c r="D13" s="84">
        <f t="shared" si="0"/>
        <v>36.81</v>
      </c>
      <c r="E13" s="89">
        <v>36.81</v>
      </c>
      <c r="F13" s="89"/>
    </row>
    <row r="14" s="35" customFormat="1" ht="22.5" customHeight="1" spans="1:6">
      <c r="A14" s="88" t="s">
        <v>68</v>
      </c>
      <c r="B14" s="88"/>
      <c r="C14" s="88" t="s">
        <v>69</v>
      </c>
      <c r="D14" s="84">
        <f t="shared" si="0"/>
        <v>111.96</v>
      </c>
      <c r="E14" s="89">
        <v>5.64</v>
      </c>
      <c r="F14" s="89">
        <v>106.32</v>
      </c>
    </row>
    <row r="15" s="35" customFormat="1" ht="22.5" customHeight="1" spans="1:6">
      <c r="A15" s="88" t="s">
        <v>70</v>
      </c>
      <c r="B15" s="88"/>
      <c r="C15" s="88" t="s">
        <v>71</v>
      </c>
      <c r="D15" s="84">
        <f t="shared" si="0"/>
        <v>107.83</v>
      </c>
      <c r="E15" s="89"/>
      <c r="F15" s="89">
        <v>107.83</v>
      </c>
    </row>
    <row r="16" s="35" customFormat="1" ht="22.5" customHeight="1" spans="1:6">
      <c r="A16" s="88" t="s">
        <v>72</v>
      </c>
      <c r="B16" s="88"/>
      <c r="C16" s="88" t="s">
        <v>73</v>
      </c>
      <c r="D16" s="84">
        <f t="shared" si="0"/>
        <v>28.25</v>
      </c>
      <c r="E16" s="89"/>
      <c r="F16" s="89">
        <v>28.25</v>
      </c>
    </row>
    <row r="17" s="35" customFormat="1" ht="22.5" customHeight="1" spans="1:6">
      <c r="A17" s="88" t="s">
        <v>74</v>
      </c>
      <c r="B17" s="88"/>
      <c r="C17" s="88" t="s">
        <v>75</v>
      </c>
      <c r="D17" s="84">
        <f t="shared" si="0"/>
        <v>10.95</v>
      </c>
      <c r="E17" s="89"/>
      <c r="F17" s="89">
        <v>10.95</v>
      </c>
    </row>
    <row r="18" s="35" customFormat="1" ht="22.5" customHeight="1" spans="1:6">
      <c r="A18" s="88" t="s">
        <v>76</v>
      </c>
      <c r="B18" s="88"/>
      <c r="C18" s="88" t="s">
        <v>77</v>
      </c>
      <c r="D18" s="84">
        <f t="shared" si="0"/>
        <v>14.84</v>
      </c>
      <c r="E18" s="89"/>
      <c r="F18" s="89">
        <v>14.84</v>
      </c>
    </row>
    <row r="19" s="35" customFormat="1" ht="22.5" customHeight="1" spans="1:6">
      <c r="A19" s="88" t="s">
        <v>78</v>
      </c>
      <c r="B19" s="88"/>
      <c r="C19" s="88" t="s">
        <v>79</v>
      </c>
      <c r="D19" s="90">
        <f t="shared" si="0"/>
        <v>5</v>
      </c>
      <c r="E19" s="89"/>
      <c r="F19" s="89">
        <v>5</v>
      </c>
    </row>
    <row r="20" s="35" customFormat="1" ht="22.5" customHeight="1" spans="1:6">
      <c r="A20" s="88" t="s">
        <v>80</v>
      </c>
      <c r="B20" s="88"/>
      <c r="C20" s="88" t="s">
        <v>81</v>
      </c>
      <c r="D20" s="84">
        <f t="shared" si="0"/>
        <v>72.18</v>
      </c>
      <c r="E20" s="89"/>
      <c r="F20" s="89">
        <v>72.18</v>
      </c>
    </row>
    <row r="21" s="35" customFormat="1" ht="22.5" customHeight="1" spans="1:6">
      <c r="A21" s="88" t="s">
        <v>82</v>
      </c>
      <c r="B21" s="88"/>
      <c r="C21" s="88" t="s">
        <v>83</v>
      </c>
      <c r="D21" s="84">
        <f t="shared" si="0"/>
        <v>333.92</v>
      </c>
      <c r="E21" s="89">
        <f>E22+E24</f>
        <v>333.92</v>
      </c>
      <c r="F21" s="89"/>
    </row>
    <row r="22" s="35" customFormat="1" ht="22.5" customHeight="1" spans="1:6">
      <c r="A22" s="88" t="s">
        <v>84</v>
      </c>
      <c r="B22" s="88"/>
      <c r="C22" s="88" t="s">
        <v>85</v>
      </c>
      <c r="D22" s="84">
        <f t="shared" si="0"/>
        <v>305.33</v>
      </c>
      <c r="E22" s="89">
        <f t="shared" ref="E22:E27" si="1">E23</f>
        <v>305.33</v>
      </c>
      <c r="F22" s="89"/>
    </row>
    <row r="23" s="35" customFormat="1" ht="22.5" customHeight="1" spans="1:6">
      <c r="A23" s="88" t="s">
        <v>86</v>
      </c>
      <c r="B23" s="88"/>
      <c r="C23" s="88" t="s">
        <v>87</v>
      </c>
      <c r="D23" s="84">
        <f t="shared" si="0"/>
        <v>305.33</v>
      </c>
      <c r="E23" s="89">
        <v>305.33</v>
      </c>
      <c r="F23" s="89"/>
    </row>
    <row r="24" s="35" customFormat="1" ht="22.5" customHeight="1" spans="1:6">
      <c r="A24" s="88" t="s">
        <v>88</v>
      </c>
      <c r="B24" s="88"/>
      <c r="C24" s="88" t="s">
        <v>89</v>
      </c>
      <c r="D24" s="84">
        <f t="shared" si="0"/>
        <v>28.59</v>
      </c>
      <c r="E24" s="89">
        <f t="shared" si="1"/>
        <v>28.59</v>
      </c>
      <c r="F24" s="89"/>
    </row>
    <row r="25" s="35" customFormat="1" ht="22.5" customHeight="1" spans="1:6">
      <c r="A25" s="88" t="s">
        <v>90</v>
      </c>
      <c r="B25" s="88"/>
      <c r="C25" s="88" t="s">
        <v>91</v>
      </c>
      <c r="D25" s="84">
        <f t="shared" si="0"/>
        <v>28.59</v>
      </c>
      <c r="E25" s="89">
        <v>28.59</v>
      </c>
      <c r="F25" s="89"/>
    </row>
    <row r="26" s="35" customFormat="1" ht="22.5" customHeight="1" spans="1:6">
      <c r="A26" s="88" t="s">
        <v>92</v>
      </c>
      <c r="B26" s="88"/>
      <c r="C26" s="88" t="s">
        <v>93</v>
      </c>
      <c r="D26" s="84">
        <f t="shared" si="0"/>
        <v>31.42</v>
      </c>
      <c r="E26" s="89">
        <f>E27+E29</f>
        <v>31.42</v>
      </c>
      <c r="F26" s="89"/>
    </row>
    <row r="27" s="35" customFormat="1" ht="22.5" customHeight="1" spans="1:6">
      <c r="A27" s="88" t="s">
        <v>94</v>
      </c>
      <c r="B27" s="88"/>
      <c r="C27" s="88" t="s">
        <v>95</v>
      </c>
      <c r="D27" s="84">
        <f t="shared" si="0"/>
        <v>25.64</v>
      </c>
      <c r="E27" s="89">
        <f t="shared" si="1"/>
        <v>25.64</v>
      </c>
      <c r="F27" s="89"/>
    </row>
    <row r="28" s="35" customFormat="1" ht="22.5" customHeight="1" spans="1:6">
      <c r="A28" s="88" t="s">
        <v>96</v>
      </c>
      <c r="B28" s="88"/>
      <c r="C28" s="88" t="s">
        <v>97</v>
      </c>
      <c r="D28" s="84">
        <f t="shared" si="0"/>
        <v>25.64</v>
      </c>
      <c r="E28" s="89">
        <v>25.64</v>
      </c>
      <c r="F28" s="89"/>
    </row>
    <row r="29" s="35" customFormat="1" ht="22.5" customHeight="1" spans="1:6">
      <c r="A29" s="88" t="s">
        <v>98</v>
      </c>
      <c r="B29" s="88"/>
      <c r="C29" s="88" t="s">
        <v>99</v>
      </c>
      <c r="D29" s="84">
        <f t="shared" si="0"/>
        <v>5.78</v>
      </c>
      <c r="E29" s="89">
        <f t="shared" ref="E29:E32" si="2">E30</f>
        <v>5.78</v>
      </c>
      <c r="F29" s="89"/>
    </row>
    <row r="30" s="35" customFormat="1" ht="22.5" customHeight="1" spans="1:6">
      <c r="A30" s="91" t="s">
        <v>100</v>
      </c>
      <c r="B30" s="88"/>
      <c r="C30" s="88" t="s">
        <v>101</v>
      </c>
      <c r="D30" s="84">
        <f t="shared" si="0"/>
        <v>5.78</v>
      </c>
      <c r="E30" s="89">
        <v>5.78</v>
      </c>
      <c r="F30" s="89"/>
    </row>
    <row r="31" s="35" customFormat="1" ht="22.5" customHeight="1" spans="1:6">
      <c r="A31" s="91" t="s">
        <v>102</v>
      </c>
      <c r="B31" s="88"/>
      <c r="C31" s="88" t="s">
        <v>103</v>
      </c>
      <c r="D31" s="84">
        <f t="shared" si="0"/>
        <v>47.73</v>
      </c>
      <c r="E31" s="89">
        <f t="shared" si="2"/>
        <v>47.73</v>
      </c>
      <c r="F31" s="89"/>
    </row>
    <row r="32" s="35" customFormat="1" ht="22.5" customHeight="1" spans="1:6">
      <c r="A32" s="91" t="s">
        <v>104</v>
      </c>
      <c r="B32" s="88"/>
      <c r="C32" s="88" t="s">
        <v>105</v>
      </c>
      <c r="D32" s="84">
        <f t="shared" si="0"/>
        <v>47.73</v>
      </c>
      <c r="E32" s="89">
        <f t="shared" si="2"/>
        <v>47.73</v>
      </c>
      <c r="F32" s="89"/>
    </row>
    <row r="33" s="35" customFormat="1" ht="22.5" customHeight="1" spans="1:6">
      <c r="A33" s="91" t="s">
        <v>106</v>
      </c>
      <c r="B33" s="88"/>
      <c r="C33" s="88" t="s">
        <v>107</v>
      </c>
      <c r="D33" s="84">
        <f t="shared" si="0"/>
        <v>47.73</v>
      </c>
      <c r="E33" s="89">
        <v>47.73</v>
      </c>
      <c r="F33" s="89"/>
    </row>
    <row r="34" s="35" customFormat="1" ht="22.5" customHeight="1" spans="1:6">
      <c r="A34" s="44"/>
      <c r="B34" s="45"/>
      <c r="C34" s="63"/>
      <c r="D34" s="60"/>
      <c r="E34" s="60"/>
      <c r="F34" s="76"/>
    </row>
    <row r="35" s="35" customFormat="1" ht="22.5" customHeight="1" spans="1:6">
      <c r="A35" s="44"/>
      <c r="B35" s="45"/>
      <c r="C35" s="67"/>
      <c r="D35" s="68"/>
      <c r="E35" s="68"/>
      <c r="F35" s="77"/>
    </row>
    <row r="36" ht="32.25" customHeight="1" spans="1:6">
      <c r="A36" s="23" t="s">
        <v>140</v>
      </c>
      <c r="B36" s="24"/>
      <c r="C36" s="24"/>
      <c r="D36" s="24"/>
      <c r="E36" s="24"/>
      <c r="F36" s="24"/>
    </row>
    <row r="37" spans="1:1">
      <c r="A37" s="70"/>
    </row>
    <row r="38" spans="1:1">
      <c r="A38" s="70"/>
    </row>
    <row r="39" spans="1:1">
      <c r="A39" s="70"/>
    </row>
    <row r="40" spans="1:1">
      <c r="A40" s="70"/>
    </row>
  </sheetData>
  <mergeCells count="36">
    <mergeCell ref="A1:F1"/>
    <mergeCell ref="A4:C4"/>
    <mergeCell ref="A8:C8"/>
    <mergeCell ref="A9:C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F36"/>
    <mergeCell ref="C5:C7"/>
    <mergeCell ref="D4:D7"/>
    <mergeCell ref="E4:E7"/>
    <mergeCell ref="F4:F7"/>
    <mergeCell ref="A5:B7"/>
  </mergeCells>
  <printOptions horizontalCentered="1"/>
  <pageMargins left="0.354166666666667" right="0.354166666666667" top="0.786805555555556" bottom="0.786805555555556" header="0.511805555555556" footer="0.196527777777778"/>
  <pageSetup paperSize="9"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workbookViewId="0">
      <selection activeCell="J13" sqref="J13"/>
    </sheetView>
  </sheetViews>
  <sheetFormatPr defaultColWidth="9" defaultRowHeight="14.25" outlineLevelCol="5"/>
  <cols>
    <col min="1" max="6" width="20.125" style="36" customWidth="1"/>
    <col min="7" max="16384" width="9" style="36"/>
  </cols>
  <sheetData>
    <row r="1" spans="1:6">
      <c r="A1" s="37"/>
      <c r="B1" s="37"/>
      <c r="C1" s="37"/>
      <c r="D1" s="2"/>
      <c r="E1" s="37"/>
      <c r="F1" s="25" t="s">
        <v>141</v>
      </c>
    </row>
    <row r="2" spans="1:6">
      <c r="A2" s="3" t="s">
        <v>2</v>
      </c>
      <c r="B2" s="37"/>
      <c r="C2" s="37"/>
      <c r="D2" s="26"/>
      <c r="E2" s="37"/>
      <c r="F2" s="25" t="s">
        <v>3</v>
      </c>
    </row>
    <row r="3" ht="27" spans="1:6">
      <c r="A3" s="78" t="s">
        <v>142</v>
      </c>
      <c r="B3" s="78"/>
      <c r="C3" s="78"/>
      <c r="D3" s="78" t="s">
        <v>143</v>
      </c>
      <c r="E3" s="78"/>
      <c r="F3" s="78"/>
    </row>
    <row r="4" spans="1:6">
      <c r="A4" s="79" t="s">
        <v>144</v>
      </c>
      <c r="B4" s="80" t="s">
        <v>59</v>
      </c>
      <c r="C4" s="80" t="s">
        <v>125</v>
      </c>
      <c r="D4" s="79" t="s">
        <v>144</v>
      </c>
      <c r="E4" s="80" t="s">
        <v>59</v>
      </c>
      <c r="F4" s="80" t="s">
        <v>125</v>
      </c>
    </row>
    <row r="5" ht="29" customHeight="1" spans="1:6">
      <c r="A5" s="81">
        <v>301</v>
      </c>
      <c r="B5" s="82" t="s">
        <v>145</v>
      </c>
      <c r="C5" s="83">
        <f>C6+C7+C8+C9+C10</f>
        <v>527.93</v>
      </c>
      <c r="D5" s="81">
        <v>302</v>
      </c>
      <c r="E5" s="82" t="s">
        <v>146</v>
      </c>
      <c r="F5" s="84">
        <f>F6+F7+F9+F8+F11+F10+F12+F13+F14+F15+F16</f>
        <v>67.82</v>
      </c>
    </row>
    <row r="6" ht="29" customHeight="1" spans="1:6">
      <c r="A6" s="81" t="s">
        <v>147</v>
      </c>
      <c r="B6" s="82" t="s">
        <v>148</v>
      </c>
      <c r="C6" s="83">
        <v>285.34</v>
      </c>
      <c r="D6" s="81" t="s">
        <v>149</v>
      </c>
      <c r="E6" s="82" t="s">
        <v>150</v>
      </c>
      <c r="F6" s="84">
        <v>17.04</v>
      </c>
    </row>
    <row r="7" ht="29" customHeight="1" spans="1:6">
      <c r="A7" s="81" t="s">
        <v>151</v>
      </c>
      <c r="B7" s="82" t="s">
        <v>152</v>
      </c>
      <c r="C7" s="83">
        <v>7.65</v>
      </c>
      <c r="D7" s="81" t="s">
        <v>153</v>
      </c>
      <c r="E7" s="82" t="s">
        <v>154</v>
      </c>
      <c r="F7" s="84">
        <v>0.49</v>
      </c>
    </row>
    <row r="8" ht="29" customHeight="1" spans="1:6">
      <c r="A8" s="81" t="s">
        <v>155</v>
      </c>
      <c r="B8" s="82" t="s">
        <v>156</v>
      </c>
      <c r="C8" s="83">
        <v>24</v>
      </c>
      <c r="D8" s="81" t="s">
        <v>157</v>
      </c>
      <c r="E8" s="82" t="s">
        <v>158</v>
      </c>
      <c r="F8" s="84">
        <v>0.03</v>
      </c>
    </row>
    <row r="9" ht="29" customHeight="1" spans="1:6">
      <c r="A9" s="81" t="s">
        <v>159</v>
      </c>
      <c r="B9" s="82" t="s">
        <v>160</v>
      </c>
      <c r="C9" s="83">
        <v>66.67</v>
      </c>
      <c r="D9" s="81" t="s">
        <v>161</v>
      </c>
      <c r="E9" s="82" t="s">
        <v>162</v>
      </c>
      <c r="F9" s="84">
        <v>0.41</v>
      </c>
    </row>
    <row r="10" ht="29" customHeight="1" spans="1:6">
      <c r="A10" s="81" t="s">
        <v>163</v>
      </c>
      <c r="B10" s="82" t="s">
        <v>164</v>
      </c>
      <c r="C10" s="83">
        <v>144.27</v>
      </c>
      <c r="D10" s="81" t="s">
        <v>165</v>
      </c>
      <c r="E10" s="82" t="s">
        <v>166</v>
      </c>
      <c r="F10" s="84">
        <v>15.77</v>
      </c>
    </row>
    <row r="11" ht="29" customHeight="1" spans="1:6">
      <c r="A11" s="81">
        <v>303</v>
      </c>
      <c r="B11" s="82" t="s">
        <v>167</v>
      </c>
      <c r="C11" s="83">
        <f>C12+C13+C14+C15+C16+C17</f>
        <v>388.36</v>
      </c>
      <c r="D11" s="81" t="s">
        <v>168</v>
      </c>
      <c r="E11" s="82" t="s">
        <v>169</v>
      </c>
      <c r="F11" s="84">
        <v>1.22</v>
      </c>
    </row>
    <row r="12" ht="29" customHeight="1" spans="1:6">
      <c r="A12" s="81" t="s">
        <v>170</v>
      </c>
      <c r="B12" s="82" t="s">
        <v>171</v>
      </c>
      <c r="C12" s="83">
        <v>6.94</v>
      </c>
      <c r="D12" s="81" t="s">
        <v>172</v>
      </c>
      <c r="E12" s="82" t="s">
        <v>173</v>
      </c>
      <c r="F12" s="84">
        <v>0.3</v>
      </c>
    </row>
    <row r="13" ht="29" customHeight="1" spans="1:6">
      <c r="A13" s="81" t="s">
        <v>174</v>
      </c>
      <c r="B13" s="82" t="s">
        <v>175</v>
      </c>
      <c r="C13" s="83">
        <v>298.39</v>
      </c>
      <c r="D13" s="81" t="s">
        <v>176</v>
      </c>
      <c r="E13" s="82" t="s">
        <v>177</v>
      </c>
      <c r="F13" s="84">
        <v>0.4</v>
      </c>
    </row>
    <row r="14" ht="29" customHeight="1" spans="1:6">
      <c r="A14" s="81" t="s">
        <v>178</v>
      </c>
      <c r="B14" s="82" t="s">
        <v>179</v>
      </c>
      <c r="C14" s="83">
        <v>28.59</v>
      </c>
      <c r="D14" s="81" t="s">
        <v>180</v>
      </c>
      <c r="E14" s="82" t="s">
        <v>181</v>
      </c>
      <c r="F14" s="84">
        <v>5</v>
      </c>
    </row>
    <row r="15" ht="29" customHeight="1" spans="1:6">
      <c r="A15" s="81" t="s">
        <v>182</v>
      </c>
      <c r="B15" s="82" t="s">
        <v>183</v>
      </c>
      <c r="C15" s="83">
        <v>0.93</v>
      </c>
      <c r="D15" s="81" t="s">
        <v>184</v>
      </c>
      <c r="E15" s="82" t="s">
        <v>185</v>
      </c>
      <c r="F15" s="84">
        <v>21.04</v>
      </c>
    </row>
    <row r="16" ht="29" customHeight="1" spans="1:6">
      <c r="A16" s="81" t="s">
        <v>186</v>
      </c>
      <c r="B16" s="82" t="s">
        <v>187</v>
      </c>
      <c r="C16" s="83">
        <v>5.78</v>
      </c>
      <c r="D16" s="81" t="s">
        <v>188</v>
      </c>
      <c r="E16" s="82" t="s">
        <v>189</v>
      </c>
      <c r="F16" s="84">
        <v>6.12</v>
      </c>
    </row>
    <row r="17" ht="29" customHeight="1" spans="1:6">
      <c r="A17" s="81" t="s">
        <v>190</v>
      </c>
      <c r="B17" s="82" t="s">
        <v>191</v>
      </c>
      <c r="C17" s="83">
        <v>47.73</v>
      </c>
      <c r="D17" s="60"/>
      <c r="E17" s="60"/>
      <c r="F17" s="60"/>
    </row>
    <row r="18" ht="29" customHeight="1" spans="1:6">
      <c r="A18" s="60"/>
      <c r="B18" s="60"/>
      <c r="C18" s="60"/>
      <c r="D18" s="60"/>
      <c r="E18" s="60"/>
      <c r="F18" s="60"/>
    </row>
    <row r="19" ht="29" customHeight="1" spans="1:6">
      <c r="A19" s="79" t="s">
        <v>192</v>
      </c>
      <c r="B19" s="79"/>
      <c r="C19" s="85">
        <f>C5+C11</f>
        <v>916.29</v>
      </c>
      <c r="D19" s="79" t="s">
        <v>193</v>
      </c>
      <c r="E19" s="79"/>
      <c r="F19" s="60">
        <f>F5</f>
        <v>67.82</v>
      </c>
    </row>
    <row r="20" ht="29" customHeight="1" spans="1:6">
      <c r="A20" s="86" t="s">
        <v>194</v>
      </c>
      <c r="B20" s="87"/>
      <c r="C20" s="87"/>
      <c r="D20" s="87"/>
      <c r="E20" s="87"/>
      <c r="F20" s="87"/>
    </row>
  </sheetData>
  <mergeCells count="5">
    <mergeCell ref="A3:C3"/>
    <mergeCell ref="D3:F3"/>
    <mergeCell ref="A19:B19"/>
    <mergeCell ref="D19:E19"/>
    <mergeCell ref="A20:F20"/>
  </mergeCells>
  <printOptions horizontalCentered="1"/>
  <pageMargins left="0.354166666666667" right="0.354166666666667" top="0.786805555555556" bottom="0.786805555555556" header="0.511805555555556" footer="0.196527777777778"/>
  <pageSetup paperSize="9" scale="75" orientation="portrait"/>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workbookViewId="0">
      <selection activeCell="A1" sqref="A1:L1"/>
    </sheetView>
  </sheetViews>
  <sheetFormatPr defaultColWidth="9" defaultRowHeight="14.25"/>
  <cols>
    <col min="1" max="12" width="10.125" style="36" customWidth="1"/>
    <col min="13" max="16384" width="9" style="36"/>
  </cols>
  <sheetData>
    <row r="1" s="33" customFormat="1" ht="30" customHeight="1" spans="1:12">
      <c r="A1" s="1" t="s">
        <v>195</v>
      </c>
      <c r="B1" s="1"/>
      <c r="C1" s="1"/>
      <c r="D1" s="1"/>
      <c r="E1" s="1"/>
      <c r="F1" s="1"/>
      <c r="G1" s="1"/>
      <c r="H1" s="1"/>
      <c r="I1" s="1"/>
      <c r="J1" s="1"/>
      <c r="K1" s="1"/>
      <c r="L1" s="1"/>
    </row>
    <row r="2" s="2" customFormat="1" ht="11.1" customHeight="1" spans="12:12">
      <c r="L2" s="25" t="s">
        <v>196</v>
      </c>
    </row>
    <row r="3" s="2" customFormat="1" ht="15" customHeight="1" spans="1:12">
      <c r="A3" s="3" t="s">
        <v>2</v>
      </c>
      <c r="B3" s="4"/>
      <c r="C3" s="4"/>
      <c r="D3" s="4"/>
      <c r="E3" s="4"/>
      <c r="F3" s="4"/>
      <c r="G3" s="4"/>
      <c r="H3" s="4"/>
      <c r="I3" s="4"/>
      <c r="J3" s="4"/>
      <c r="K3" s="26"/>
      <c r="L3" s="25" t="s">
        <v>3</v>
      </c>
    </row>
    <row r="4" s="34" customFormat="1" ht="27.95" customHeight="1" spans="1:12">
      <c r="A4" s="5" t="s">
        <v>197</v>
      </c>
      <c r="B4" s="6"/>
      <c r="C4" s="6"/>
      <c r="D4" s="6"/>
      <c r="E4" s="6"/>
      <c r="F4" s="7"/>
      <c r="G4" s="8" t="s">
        <v>198</v>
      </c>
      <c r="H4" s="6"/>
      <c r="I4" s="6"/>
      <c r="J4" s="6"/>
      <c r="K4" s="6"/>
      <c r="L4" s="27"/>
    </row>
    <row r="5" s="34" customFormat="1" ht="30" customHeight="1" spans="1:12">
      <c r="A5" s="9" t="s">
        <v>47</v>
      </c>
      <c r="B5" s="10" t="s">
        <v>199</v>
      </c>
      <c r="C5" s="11" t="s">
        <v>200</v>
      </c>
      <c r="D5" s="12"/>
      <c r="E5" s="13"/>
      <c r="F5" s="14" t="s">
        <v>201</v>
      </c>
      <c r="G5" s="15" t="s">
        <v>47</v>
      </c>
      <c r="H5" s="10" t="s">
        <v>199</v>
      </c>
      <c r="I5" s="11" t="s">
        <v>200</v>
      </c>
      <c r="J5" s="12"/>
      <c r="K5" s="13"/>
      <c r="L5" s="28" t="s">
        <v>201</v>
      </c>
    </row>
    <row r="6" s="34" customFormat="1" ht="30" customHeight="1" spans="1:12">
      <c r="A6" s="16"/>
      <c r="B6" s="17"/>
      <c r="C6" s="17" t="s">
        <v>202</v>
      </c>
      <c r="D6" s="17" t="s">
        <v>203</v>
      </c>
      <c r="E6" s="17" t="s">
        <v>204</v>
      </c>
      <c r="F6" s="14"/>
      <c r="G6" s="18"/>
      <c r="H6" s="17"/>
      <c r="I6" s="17" t="s">
        <v>202</v>
      </c>
      <c r="J6" s="17" t="s">
        <v>203</v>
      </c>
      <c r="K6" s="17" t="s">
        <v>204</v>
      </c>
      <c r="L6" s="29"/>
    </row>
    <row r="7" s="34" customFormat="1" ht="27.95" customHeight="1" spans="1:12">
      <c r="A7" s="19">
        <v>1</v>
      </c>
      <c r="B7" s="20">
        <v>2</v>
      </c>
      <c r="C7" s="20">
        <v>3</v>
      </c>
      <c r="D7" s="20">
        <v>4</v>
      </c>
      <c r="E7" s="20">
        <v>5</v>
      </c>
      <c r="F7" s="20">
        <v>6</v>
      </c>
      <c r="G7" s="20">
        <v>7</v>
      </c>
      <c r="H7" s="20">
        <v>8</v>
      </c>
      <c r="I7" s="20">
        <v>9</v>
      </c>
      <c r="J7" s="20">
        <v>10</v>
      </c>
      <c r="K7" s="20">
        <v>11</v>
      </c>
      <c r="L7" s="30">
        <v>12</v>
      </c>
    </row>
    <row r="8" s="35" customFormat="1" ht="42.75" customHeight="1" spans="1:12">
      <c r="A8" s="21">
        <f>B8+C8+F8</f>
        <v>58</v>
      </c>
      <c r="B8" s="22"/>
      <c r="C8" s="22">
        <f>D8+E8</f>
        <v>35</v>
      </c>
      <c r="D8" s="22"/>
      <c r="E8" s="22">
        <v>35</v>
      </c>
      <c r="F8" s="22">
        <v>23</v>
      </c>
      <c r="G8" s="22">
        <f>H8+I8+L8</f>
        <v>46.47</v>
      </c>
      <c r="H8" s="22"/>
      <c r="I8" s="22">
        <f>J8+K8</f>
        <v>24.12</v>
      </c>
      <c r="J8" s="22"/>
      <c r="K8" s="31">
        <v>24.12</v>
      </c>
      <c r="L8" s="32">
        <v>22.35</v>
      </c>
    </row>
    <row r="9" ht="45" customHeight="1" spans="1:12">
      <c r="A9" s="23" t="s">
        <v>205</v>
      </c>
      <c r="B9" s="24"/>
      <c r="C9" s="24"/>
      <c r="D9" s="24"/>
      <c r="E9" s="24"/>
      <c r="F9" s="24"/>
      <c r="G9" s="24"/>
      <c r="H9" s="24"/>
      <c r="I9" s="24"/>
      <c r="J9" s="24"/>
      <c r="K9" s="24"/>
      <c r="L9" s="24"/>
    </row>
  </sheetData>
  <mergeCells count="12">
    <mergeCell ref="A1:L1"/>
    <mergeCell ref="A4:F4"/>
    <mergeCell ref="G4:L4"/>
    <mergeCell ref="C5:E5"/>
    <mergeCell ref="I5:K5"/>
    <mergeCell ref="A9:L9"/>
    <mergeCell ref="A5:A6"/>
    <mergeCell ref="B5:B6"/>
    <mergeCell ref="F5:F6"/>
    <mergeCell ref="G5:G6"/>
    <mergeCell ref="H5:H6"/>
    <mergeCell ref="L5:L6"/>
  </mergeCells>
  <printOptions horizontalCentered="1"/>
  <pageMargins left="0.354166666666667" right="0.354166666666667" top="0.786805555555556" bottom="0.786805555555556" header="0.511805555555556" footer="0.196527777777778"/>
  <pageSetup paperSize="9" orientation="landscape"/>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F11" sqref="F11"/>
    </sheetView>
  </sheetViews>
  <sheetFormatPr defaultColWidth="9" defaultRowHeight="14.25"/>
  <cols>
    <col min="1" max="2" width="4.625" style="36" customWidth="1"/>
    <col min="3" max="3" width="11" style="36" customWidth="1"/>
    <col min="4" max="9" width="16.625" style="36" customWidth="1"/>
    <col min="10" max="16384" width="9" style="36"/>
  </cols>
  <sheetData>
    <row r="1" s="33" customFormat="1" ht="30" customHeight="1" spans="1:9">
      <c r="A1" s="1" t="s">
        <v>206</v>
      </c>
      <c r="B1" s="1"/>
      <c r="C1" s="1"/>
      <c r="D1" s="1"/>
      <c r="E1" s="1"/>
      <c r="F1" s="1"/>
      <c r="G1" s="1"/>
      <c r="H1" s="1"/>
      <c r="I1" s="1"/>
    </row>
    <row r="2" s="2" customFormat="1" ht="11.1" customHeight="1" spans="1:9">
      <c r="A2" s="37"/>
      <c r="B2" s="37"/>
      <c r="C2" s="37"/>
      <c r="I2" s="25" t="s">
        <v>207</v>
      </c>
    </row>
    <row r="3" s="2" customFormat="1" ht="15" customHeight="1" spans="1:9">
      <c r="A3" s="3" t="s">
        <v>208</v>
      </c>
      <c r="B3" s="37"/>
      <c r="C3" s="37"/>
      <c r="D3" s="4"/>
      <c r="E3" s="4"/>
      <c r="F3" s="4"/>
      <c r="G3" s="4"/>
      <c r="H3" s="26"/>
      <c r="I3" s="25" t="s">
        <v>3</v>
      </c>
    </row>
    <row r="4" s="34" customFormat="1" ht="20.25" customHeight="1" spans="1:9">
      <c r="A4" s="38" t="s">
        <v>138</v>
      </c>
      <c r="B4" s="39"/>
      <c r="C4" s="39"/>
      <c r="D4" s="40" t="s">
        <v>209</v>
      </c>
      <c r="E4" s="41" t="s">
        <v>210</v>
      </c>
      <c r="F4" s="42" t="s">
        <v>211</v>
      </c>
      <c r="G4" s="43"/>
      <c r="H4" s="43"/>
      <c r="I4" s="71" t="s">
        <v>131</v>
      </c>
    </row>
    <row r="5" s="34" customFormat="1" ht="27" customHeight="1" spans="1:9">
      <c r="A5" s="44" t="s">
        <v>58</v>
      </c>
      <c r="B5" s="45"/>
      <c r="C5" s="45" t="s">
        <v>59</v>
      </c>
      <c r="D5" s="46"/>
      <c r="E5" s="47"/>
      <c r="F5" s="47" t="s">
        <v>202</v>
      </c>
      <c r="G5" s="47" t="s">
        <v>139</v>
      </c>
      <c r="H5" s="46" t="s">
        <v>118</v>
      </c>
      <c r="I5" s="72"/>
    </row>
    <row r="6" s="34" customFormat="1" ht="18" customHeight="1" spans="1:9">
      <c r="A6" s="44"/>
      <c r="B6" s="45"/>
      <c r="C6" s="45"/>
      <c r="D6" s="46"/>
      <c r="E6" s="47"/>
      <c r="F6" s="47"/>
      <c r="G6" s="47"/>
      <c r="H6" s="46"/>
      <c r="I6" s="72"/>
    </row>
    <row r="7" s="34" customFormat="1" ht="22.5" customHeight="1" spans="1:9">
      <c r="A7" s="44"/>
      <c r="B7" s="45"/>
      <c r="C7" s="45"/>
      <c r="D7" s="48"/>
      <c r="E7" s="49"/>
      <c r="F7" s="49"/>
      <c r="G7" s="49"/>
      <c r="H7" s="48"/>
      <c r="I7" s="73"/>
    </row>
    <row r="8" s="34" customFormat="1" ht="22.5" customHeight="1" spans="1:9">
      <c r="A8" s="50" t="s">
        <v>60</v>
      </c>
      <c r="B8" s="51"/>
      <c r="C8" s="52"/>
      <c r="D8" s="45">
        <v>1</v>
      </c>
      <c r="E8" s="45">
        <v>2</v>
      </c>
      <c r="F8" s="45">
        <v>3</v>
      </c>
      <c r="G8" s="45">
        <v>4</v>
      </c>
      <c r="H8" s="53">
        <v>5</v>
      </c>
      <c r="I8" s="74">
        <v>6</v>
      </c>
    </row>
    <row r="9" s="34" customFormat="1" ht="22.5" customHeight="1" spans="1:9">
      <c r="A9" s="54" t="s">
        <v>47</v>
      </c>
      <c r="B9" s="55"/>
      <c r="C9" s="56"/>
      <c r="D9" s="57"/>
      <c r="E9" s="57"/>
      <c r="F9" s="57"/>
      <c r="G9" s="57"/>
      <c r="H9" s="58"/>
      <c r="I9" s="75"/>
    </row>
    <row r="10" s="35" customFormat="1" ht="22.5" customHeight="1" spans="1:9">
      <c r="A10" s="44"/>
      <c r="B10" s="45"/>
      <c r="C10" s="59"/>
      <c r="D10" s="60"/>
      <c r="E10" s="60"/>
      <c r="F10" s="60"/>
      <c r="G10" s="61"/>
      <c r="H10" s="62"/>
      <c r="I10" s="76"/>
    </row>
    <row r="11" s="35" customFormat="1" ht="22.5" customHeight="1" spans="1:9">
      <c r="A11" s="44"/>
      <c r="B11" s="45"/>
      <c r="C11" s="63"/>
      <c r="D11" s="60"/>
      <c r="E11" s="60"/>
      <c r="F11" s="60"/>
      <c r="G11" s="60"/>
      <c r="H11" s="64"/>
      <c r="I11" s="76"/>
    </row>
    <row r="12" s="35" customFormat="1" ht="22.5" customHeight="1" spans="1:9">
      <c r="A12" s="44"/>
      <c r="B12" s="45"/>
      <c r="C12" s="59"/>
      <c r="D12" s="60"/>
      <c r="E12" s="60"/>
      <c r="F12" s="60"/>
      <c r="G12" s="60"/>
      <c r="H12" s="64"/>
      <c r="I12" s="76"/>
    </row>
    <row r="13" s="35" customFormat="1" ht="22.5" customHeight="1" spans="1:9">
      <c r="A13" s="44"/>
      <c r="B13" s="45"/>
      <c r="C13" s="63"/>
      <c r="D13" s="60"/>
      <c r="E13" s="60"/>
      <c r="F13" s="60"/>
      <c r="G13" s="60"/>
      <c r="H13" s="64"/>
      <c r="I13" s="76"/>
    </row>
    <row r="14" s="35" customFormat="1" ht="22.5" customHeight="1" spans="1:9">
      <c r="A14" s="44"/>
      <c r="B14" s="45"/>
      <c r="C14" s="63"/>
      <c r="D14" s="60"/>
      <c r="E14" s="60"/>
      <c r="F14" s="60"/>
      <c r="G14" s="60"/>
      <c r="H14" s="64"/>
      <c r="I14" s="76"/>
    </row>
    <row r="15" s="35" customFormat="1" ht="22.5" customHeight="1" spans="1:9">
      <c r="A15" s="65"/>
      <c r="B15" s="66"/>
      <c r="C15" s="67"/>
      <c r="D15" s="68"/>
      <c r="E15" s="68"/>
      <c r="F15" s="68"/>
      <c r="G15" s="68"/>
      <c r="H15" s="69"/>
      <c r="I15" s="77"/>
    </row>
    <row r="16" ht="32.25" customHeight="1" spans="1:9">
      <c r="A16" s="23" t="s">
        <v>212</v>
      </c>
      <c r="B16" s="24"/>
      <c r="C16" s="24"/>
      <c r="D16" s="24"/>
      <c r="E16" s="24"/>
      <c r="F16" s="24"/>
      <c r="G16" s="24"/>
      <c r="H16" s="24"/>
      <c r="I16" s="24"/>
    </row>
    <row r="17" spans="1:1">
      <c r="A17" s="70"/>
    </row>
    <row r="18" spans="1:1">
      <c r="A18" s="70"/>
    </row>
    <row r="19" spans="1:1">
      <c r="A19" s="70"/>
    </row>
    <row r="20" spans="1:1">
      <c r="A20" s="70"/>
    </row>
  </sheetData>
  <mergeCells count="20">
    <mergeCell ref="A1:I1"/>
    <mergeCell ref="A4:C4"/>
    <mergeCell ref="F4:H4"/>
    <mergeCell ref="A8:C8"/>
    <mergeCell ref="A9:C9"/>
    <mergeCell ref="A10:B10"/>
    <mergeCell ref="A11:B11"/>
    <mergeCell ref="A12:B12"/>
    <mergeCell ref="A13:B13"/>
    <mergeCell ref="A14:B14"/>
    <mergeCell ref="A15:B15"/>
    <mergeCell ref="A16:I16"/>
    <mergeCell ref="C5:C7"/>
    <mergeCell ref="D4:D7"/>
    <mergeCell ref="E4:E7"/>
    <mergeCell ref="F5:F7"/>
    <mergeCell ref="G5:G7"/>
    <mergeCell ref="H5:H7"/>
    <mergeCell ref="I4:I7"/>
    <mergeCell ref="A5:B7"/>
  </mergeCells>
  <printOptions horizontalCentered="1"/>
  <pageMargins left="0.354166666666667" right="0.354166666666667" top="0.786805555555556" bottom="0.786805555555556" header="0.511805555555556" footer="0.196527777777778"/>
  <pageSetup paperSize="9" orientation="landscape"/>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tabSelected="1" workbookViewId="0">
      <selection activeCell="E14" sqref="E14"/>
    </sheetView>
  </sheetViews>
  <sheetFormatPr defaultColWidth="9" defaultRowHeight="14.25"/>
  <sheetData>
    <row r="1" ht="20.25" spans="1:12">
      <c r="A1" s="1" t="s">
        <v>213</v>
      </c>
      <c r="B1" s="1"/>
      <c r="C1" s="1"/>
      <c r="D1" s="1"/>
      <c r="E1" s="1"/>
      <c r="F1" s="1"/>
      <c r="G1" s="1"/>
      <c r="H1" s="1"/>
      <c r="I1" s="1"/>
      <c r="J1" s="1"/>
      <c r="K1" s="1"/>
      <c r="L1" s="1"/>
    </row>
    <row r="2" spans="1:12">
      <c r="A2" s="2"/>
      <c r="B2" s="2"/>
      <c r="C2" s="2"/>
      <c r="D2" s="2"/>
      <c r="E2" s="2"/>
      <c r="F2" s="2"/>
      <c r="G2" s="2"/>
      <c r="H2" s="2"/>
      <c r="I2" s="2"/>
      <c r="J2" s="2"/>
      <c r="K2" s="2"/>
      <c r="L2" s="25" t="s">
        <v>214</v>
      </c>
    </row>
    <row r="3" ht="15" spans="1:12">
      <c r="A3" s="3" t="s">
        <v>2</v>
      </c>
      <c r="B3" s="4"/>
      <c r="C3" s="4"/>
      <c r="D3" s="4"/>
      <c r="E3" s="4"/>
      <c r="F3" s="4"/>
      <c r="G3" s="4"/>
      <c r="H3" s="4"/>
      <c r="I3" s="4"/>
      <c r="J3" s="4"/>
      <c r="K3" s="26"/>
      <c r="L3" s="25" t="s">
        <v>3</v>
      </c>
    </row>
    <row r="4" ht="36" customHeight="1" spans="1:12">
      <c r="A4" s="5" t="s">
        <v>197</v>
      </c>
      <c r="B4" s="6"/>
      <c r="C4" s="6"/>
      <c r="D4" s="6"/>
      <c r="E4" s="6"/>
      <c r="F4" s="7"/>
      <c r="G4" s="8" t="s">
        <v>198</v>
      </c>
      <c r="H4" s="6"/>
      <c r="I4" s="6"/>
      <c r="J4" s="6"/>
      <c r="K4" s="6"/>
      <c r="L4" s="27"/>
    </row>
    <row r="5" ht="36" customHeight="1" spans="1:12">
      <c r="A5" s="9" t="s">
        <v>47</v>
      </c>
      <c r="B5" s="10" t="s">
        <v>199</v>
      </c>
      <c r="C5" s="11" t="s">
        <v>200</v>
      </c>
      <c r="D5" s="12"/>
      <c r="E5" s="13"/>
      <c r="F5" s="14" t="s">
        <v>201</v>
      </c>
      <c r="G5" s="15" t="s">
        <v>47</v>
      </c>
      <c r="H5" s="10" t="s">
        <v>199</v>
      </c>
      <c r="I5" s="11" t="s">
        <v>200</v>
      </c>
      <c r="J5" s="12"/>
      <c r="K5" s="13"/>
      <c r="L5" s="28" t="s">
        <v>201</v>
      </c>
    </row>
    <row r="6" ht="36" customHeight="1" spans="1:12">
      <c r="A6" s="16"/>
      <c r="B6" s="17"/>
      <c r="C6" s="17" t="s">
        <v>202</v>
      </c>
      <c r="D6" s="17" t="s">
        <v>203</v>
      </c>
      <c r="E6" s="17" t="s">
        <v>204</v>
      </c>
      <c r="F6" s="14"/>
      <c r="G6" s="18"/>
      <c r="H6" s="17"/>
      <c r="I6" s="17" t="s">
        <v>202</v>
      </c>
      <c r="J6" s="17" t="s">
        <v>203</v>
      </c>
      <c r="K6" s="17" t="s">
        <v>204</v>
      </c>
      <c r="L6" s="29"/>
    </row>
    <row r="7" ht="36" customHeight="1" spans="1:12">
      <c r="A7" s="19">
        <v>1</v>
      </c>
      <c r="B7" s="20">
        <v>2</v>
      </c>
      <c r="C7" s="20">
        <v>3</v>
      </c>
      <c r="D7" s="20">
        <v>4</v>
      </c>
      <c r="E7" s="20">
        <v>5</v>
      </c>
      <c r="F7" s="20">
        <v>6</v>
      </c>
      <c r="G7" s="20">
        <v>7</v>
      </c>
      <c r="H7" s="20">
        <v>8</v>
      </c>
      <c r="I7" s="20">
        <v>9</v>
      </c>
      <c r="J7" s="20">
        <v>10</v>
      </c>
      <c r="K7" s="20">
        <v>11</v>
      </c>
      <c r="L7" s="30">
        <v>12</v>
      </c>
    </row>
    <row r="8" ht="36" customHeight="1" spans="1:12">
      <c r="A8" s="21">
        <f>B8+C8+F8</f>
        <v>58</v>
      </c>
      <c r="B8" s="22"/>
      <c r="C8" s="22">
        <f>D8+E8</f>
        <v>35</v>
      </c>
      <c r="D8" s="22"/>
      <c r="E8" s="22">
        <v>35</v>
      </c>
      <c r="F8" s="22">
        <v>23</v>
      </c>
      <c r="G8" s="22">
        <f>H8+I8+L8</f>
        <v>46.47</v>
      </c>
      <c r="H8" s="22"/>
      <c r="I8" s="22">
        <f>J8+K8</f>
        <v>24.12</v>
      </c>
      <c r="J8" s="22"/>
      <c r="K8" s="31">
        <v>24.12</v>
      </c>
      <c r="L8" s="32">
        <v>22.35</v>
      </c>
    </row>
    <row r="9" ht="36" customHeight="1" spans="1:12">
      <c r="A9" s="23" t="s">
        <v>215</v>
      </c>
      <c r="B9" s="24"/>
      <c r="C9" s="24"/>
      <c r="D9" s="24"/>
      <c r="E9" s="24"/>
      <c r="F9" s="24"/>
      <c r="G9" s="24"/>
      <c r="H9" s="24"/>
      <c r="I9" s="24"/>
      <c r="J9" s="24"/>
      <c r="K9" s="24"/>
      <c r="L9" s="24"/>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Z09一般公共预算财政拨款“三公”经费支出决算表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Administrator</cp:lastModifiedBy>
  <dcterms:created xsi:type="dcterms:W3CDTF">2011-12-26T04:36:00Z</dcterms:created>
  <cp:lastPrinted>2016-06-07T04:38:00Z</cp:lastPrinted>
  <dcterms:modified xsi:type="dcterms:W3CDTF">2018-04-08T07:07:09Z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