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39"/>
  </bookViews>
  <sheets>
    <sheet name="封面" sheetId="1" r:id="rId1"/>
    <sheet name="收支预算总表" sheetId="16" r:id="rId2"/>
    <sheet name="一般公共预算收入" sheetId="12" r:id="rId3"/>
    <sheet name="一般预算支出-功能" sheetId="3" r:id="rId4"/>
    <sheet name="一般预算支出-经济" sheetId="4" r:id="rId5"/>
  </sheets>
  <definedNames>
    <definedName name="_xlnm._FilterDatabase" localSheetId="3" hidden="1">'一般预算支出-功能'!$A$4:$F$1417</definedName>
    <definedName name="_xlnm._FilterDatabase" localSheetId="4" hidden="1">'一般预算支出-经济'!$A$5:$F$85</definedName>
    <definedName name="_xlnm.Print_Area" localSheetId="4">'一般预算支出-经济'!$A$1:$F$85</definedName>
    <definedName name="_xlnm.Print_Titles" localSheetId="2">一般公共预算收入!$1:$4</definedName>
    <definedName name="_xlnm.Print_Titles" localSheetId="3">'一般预算支出-功能'!$1:$4</definedName>
    <definedName name="_xlnm.Print_Titles" localSheetId="4">'一般预算支出-经济'!$1:$4</definedName>
  </definedNames>
  <calcPr calcId="144525"/>
</workbook>
</file>

<file path=xl/sharedStrings.xml><?xml version="1.0" encoding="utf-8"?>
<sst xmlns="http://schemas.openxmlformats.org/spreadsheetml/2006/main" count="1645" uniqueCount="1232">
  <si>
    <t>附件3：</t>
  </si>
  <si>
    <t>鹤山市2019年雅瑶镇一般公共预算
收支预算表</t>
  </si>
  <si>
    <t>附件3-1：</t>
  </si>
  <si>
    <t>鹤山市2019年雅瑶镇一般公共预算收支预算总表</t>
  </si>
  <si>
    <t>单位：万元</t>
  </si>
  <si>
    <t>收入项目</t>
  </si>
  <si>
    <t>支出项目</t>
  </si>
  <si>
    <t>科目号</t>
  </si>
  <si>
    <t>科目名称</t>
  </si>
  <si>
    <t>2018年实绩</t>
  </si>
  <si>
    <t>2019年预算</t>
  </si>
  <si>
    <t>比上年实绩增(减)额</t>
  </si>
  <si>
    <t>比上年实绩增(减)%</t>
  </si>
  <si>
    <t>一、一般公共预算收入</t>
  </si>
  <si>
    <t>一、一般公共预算支出</t>
  </si>
  <si>
    <t>税收收入</t>
  </si>
  <si>
    <t>一般公共服务支出</t>
  </si>
  <si>
    <t>非税收入</t>
  </si>
  <si>
    <t>国防支出</t>
  </si>
  <si>
    <t>二、上级补助收入</t>
  </si>
  <si>
    <t>公共安全支出</t>
  </si>
  <si>
    <t>返还性收入</t>
  </si>
  <si>
    <t>教育支出</t>
  </si>
  <si>
    <t>一般性转移支付收入</t>
  </si>
  <si>
    <t>科学技术支出</t>
  </si>
  <si>
    <t>专项转移支付收入</t>
  </si>
  <si>
    <t>文化旅游体育与传媒支出</t>
  </si>
  <si>
    <t>县级对镇街转移支付</t>
  </si>
  <si>
    <t>社会保障和就业支出</t>
  </si>
  <si>
    <t>三、债务转贷收入</t>
  </si>
  <si>
    <t>卫生健康支出</t>
  </si>
  <si>
    <t>四、上年结余结转</t>
  </si>
  <si>
    <t>节能环保支出</t>
  </si>
  <si>
    <t>五、调入资金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</si>
  <si>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</si>
  <si>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</si>
  <si>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</si>
  <si>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</si>
  <si>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</si>
  <si>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</si>
  <si>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</si>
  <si>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</si>
  <si>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</si>
  <si>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</si>
  <si>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</si>
  <si>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</si>
  <si>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</si>
  <si>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</si>
  <si>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</si>
  <si>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</si>
  <si>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</si>
  <si>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四、年终结转</t>
  </si>
  <si>
    <t>五、补充预算稳定调节基金</t>
  </si>
  <si>
    <t>收入合计</t>
  </si>
  <si>
    <t>支出合计</t>
  </si>
  <si>
    <t>附件3-2：</t>
  </si>
  <si>
    <t>鹤山市2019年雅瑶镇一般公共预算收入预算表</t>
  </si>
  <si>
    <t>单位:万元</t>
  </si>
  <si>
    <t>占一般公共预算收入%</t>
  </si>
  <si>
    <t>备注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</si>
  <si>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</si>
  <si>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</si>
  <si>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</si>
  <si>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</si>
  <si>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</si>
  <si>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</si>
  <si>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</si>
  <si>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</si>
  <si>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</si>
  <si>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</si>
  <si>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</si>
  <si>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</si>
  <si>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</si>
  <si>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</si>
  <si>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专项收入</t>
  </si>
  <si>
    <t>教育费附加收入（含教师继续培训收入）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</si>
  <si>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</si>
  <si>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</si>
  <si>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</si>
  <si>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</si>
  <si>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</si>
  <si>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</si>
  <si>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</si>
  <si>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参考镇街结算表</t>
  </si>
  <si>
    <r>
      <rPr>
        <sz val="11.5"/>
        <rFont val="宋体"/>
        <charset val="134"/>
      </rPr>
      <t xml:space="preserve"> </t>
    </r>
    <r>
      <rPr>
        <sz val="11.5"/>
        <rFont val="宋体"/>
        <charset val="134"/>
      </rPr>
      <t xml:space="preserve">  </t>
    </r>
    <r>
      <rPr>
        <sz val="11.5"/>
        <rFont val="宋体"/>
        <charset val="134"/>
      </rPr>
      <t>其他税收返还收入</t>
    </r>
  </si>
  <si>
    <t>四税体制改革基数返还。按镇街结算表</t>
  </si>
  <si>
    <t>预下达到各镇街的2019年一般性转移支付（中央、省、江门级）</t>
  </si>
  <si>
    <t>结算补助收入</t>
  </si>
  <si>
    <t>企业事业单位划转补助收入</t>
  </si>
  <si>
    <t>双合：华侨农场事业费划转21万，省对双合的财力补助232万。</t>
  </si>
  <si>
    <t>基本养老金转移支付收入</t>
  </si>
  <si>
    <t>城乡居民医疗保险转移支付收入</t>
  </si>
  <si>
    <t>固定数额补助收入</t>
  </si>
  <si>
    <t>按镇街结算表。包含农村税费改革补助收入，缓解县乡财政困难综合性财力补助。</t>
  </si>
  <si>
    <t>预下达到各镇街的2019年专项转移支付（中央、省、江门级）</t>
  </si>
  <si>
    <t>市与镇结算项目，参考镇级结算表。</t>
  </si>
  <si>
    <t>镇街无此收入。</t>
  </si>
  <si>
    <t>地方政府一般债务转贷收入</t>
  </si>
  <si>
    <t>地方政府一般债券转贷收入</t>
  </si>
  <si>
    <t>地方政府其他一般债务转贷收入</t>
  </si>
  <si>
    <t>上年结余收入</t>
  </si>
  <si>
    <t>镇级财力上年结余收入</t>
  </si>
  <si>
    <t>镇街上年结余</t>
  </si>
  <si>
    <t>调入一般公共预算资金</t>
  </si>
  <si>
    <t>从预算稳定调节基金调入一般公共预算</t>
  </si>
  <si>
    <t>从政府性基金预算调入一般公共预算</t>
  </si>
  <si>
    <t>从其他资金调入一般公共预算</t>
  </si>
  <si>
    <t>收  入  合  计</t>
  </si>
  <si>
    <t>附件3-3：</t>
  </si>
  <si>
    <t>鹤山市2019年雅瑶镇一般公共预算支出预算表</t>
  </si>
  <si>
    <t>（功能分类支出）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</si>
  <si>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</si>
  <si>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</si>
  <si>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</si>
  <si>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</si>
  <si>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</si>
  <si>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</si>
  <si>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</si>
  <si>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</si>
  <si>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</si>
  <si>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</si>
  <si>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</si>
  <si>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</si>
  <si>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</si>
  <si>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</si>
  <si>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</si>
  <si>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</si>
  <si>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</si>
  <si>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</si>
  <si>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</si>
  <si>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</si>
  <si>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</si>
  <si>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</si>
  <si>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</si>
  <si>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</si>
  <si>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</si>
  <si>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</si>
  <si>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</si>
  <si>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</si>
  <si>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</si>
  <si>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</si>
  <si>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</si>
  <si>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</si>
  <si>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</si>
  <si>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</si>
  <si>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</si>
  <si>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</si>
  <si>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</si>
  <si>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</si>
  <si>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</si>
  <si>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</si>
  <si>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</si>
  <si>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</si>
  <si>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</si>
  <si>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</si>
  <si>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</si>
  <si>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</si>
  <si>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</si>
  <si>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</si>
  <si>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</si>
  <si>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</si>
  <si>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</si>
  <si>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</si>
  <si>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</si>
  <si>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</si>
  <si>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</si>
  <si>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</si>
  <si>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</si>
  <si>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</si>
  <si>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</si>
  <si>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</si>
  <si>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</si>
  <si>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</si>
  <si>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</si>
  <si>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</si>
  <si>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</si>
  <si>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人力资源事务</t>
  </si>
  <si>
    <t>政府特殊津贴</t>
  </si>
  <si>
    <t>资助留学回国人员</t>
  </si>
  <si>
    <t>博士后日常经费</t>
  </si>
  <si>
    <t>引进人才费用</t>
  </si>
  <si>
    <t>其他人力资源事务支出</t>
  </si>
  <si>
    <t xml:space="preserve"> 纪检监察事务</t>
  </si>
  <si>
    <t>大案要案查处</t>
  </si>
  <si>
    <t>派驻派出机构</t>
  </si>
  <si>
    <t>中央巡视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</si>
  <si>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</si>
  <si>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</si>
  <si>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</si>
  <si>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</si>
  <si>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</si>
  <si>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</si>
  <si>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</si>
  <si>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</si>
  <si>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</si>
  <si>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</si>
  <si>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</si>
  <si>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</si>
  <si>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</si>
  <si>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</si>
  <si>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</si>
  <si>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</si>
  <si>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</si>
  <si>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</si>
  <si>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</si>
  <si>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</si>
  <si>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</si>
  <si>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</si>
  <si>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</si>
  <si>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</si>
  <si>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</si>
  <si>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</si>
  <si>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</si>
  <si>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</si>
  <si>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</si>
  <si>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</si>
  <si>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</si>
  <si>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</si>
  <si>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</si>
  <si>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</si>
  <si>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</si>
  <si>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</si>
  <si>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</si>
  <si>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</si>
  <si>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</si>
  <si>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</si>
  <si>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</si>
  <si>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</si>
  <si>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</si>
  <si>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</si>
  <si>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</si>
  <si>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</si>
  <si>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</si>
  <si>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</si>
  <si>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</si>
  <si>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</si>
  <si>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其他网信事务支出</t>
  </si>
  <si>
    <t xml:space="preserve"> 市场监督管理事务</t>
  </si>
  <si>
    <t>市场监督管理专项</t>
  </si>
  <si>
    <t>市场监管执法</t>
  </si>
  <si>
    <t>消费者权益保护</t>
  </si>
  <si>
    <t>价格监督检查</t>
  </si>
  <si>
    <t>市场监督管理技术支持</t>
  </si>
  <si>
    <t>认证认可监督管理</t>
  </si>
  <si>
    <t>标准化管理</t>
  </si>
  <si>
    <t>药品事务</t>
  </si>
  <si>
    <t>医疗器械事务</t>
  </si>
  <si>
    <t>化妆品事务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</si>
  <si>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</si>
  <si>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</si>
  <si>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</si>
  <si>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</si>
  <si>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</si>
  <si>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</si>
  <si>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</si>
  <si>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</si>
  <si>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</si>
  <si>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</si>
  <si>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</si>
  <si>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</si>
  <si>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</si>
  <si>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</si>
  <si>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</si>
  <si>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</si>
  <si>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</si>
  <si>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</si>
  <si>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</si>
  <si>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</si>
  <si>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</si>
  <si>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</si>
  <si>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</si>
  <si>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</si>
  <si>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</si>
  <si>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</si>
  <si>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</si>
  <si>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</si>
  <si>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</si>
  <si>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 xml:space="preserve"> 国际发展合作</t>
  </si>
  <si>
    <t>其他国际发展合作支出</t>
  </si>
  <si>
    <t xml:space="preserve"> 其他外交支出</t>
  </si>
  <si>
    <t>其他外交支出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</si>
  <si>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</si>
  <si>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</si>
  <si>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</si>
  <si>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</si>
  <si>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</si>
  <si>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</si>
  <si>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</si>
  <si>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</si>
  <si>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</si>
  <si>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</si>
  <si>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</si>
  <si>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</si>
  <si>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</si>
  <si>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</si>
  <si>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</si>
  <si>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</si>
  <si>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</si>
  <si>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</si>
  <si>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 xml:space="preserve"> 武装警察部队</t>
  </si>
  <si>
    <t>武装警察部队</t>
  </si>
  <si>
    <t>其他武装警察部队支出</t>
  </si>
  <si>
    <t xml:space="preserve"> 公安</t>
  </si>
  <si>
    <t>治安管理</t>
  </si>
  <si>
    <t>禁毒管理</t>
  </si>
  <si>
    <t>执法办案</t>
  </si>
  <si>
    <t>特别业务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</si>
  <si>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</si>
  <si>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</si>
  <si>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</si>
  <si>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</si>
  <si>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</si>
  <si>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</si>
  <si>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</si>
  <si>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</si>
  <si>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</si>
  <si>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</si>
  <si>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</si>
  <si>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</si>
  <si>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</si>
  <si>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</si>
  <si>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</si>
  <si>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</si>
  <si>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</si>
  <si>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</si>
  <si>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</si>
  <si>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</si>
  <si>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</si>
  <si>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</si>
  <si>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</si>
  <si>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</si>
  <si>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</si>
  <si>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</si>
  <si>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</si>
  <si>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</si>
  <si>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</si>
  <si>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</si>
  <si>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</si>
  <si>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</si>
  <si>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</si>
  <si>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</si>
  <si>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</si>
  <si>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</si>
  <si>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</si>
  <si>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</si>
  <si>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</si>
  <si>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</si>
  <si>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</si>
  <si>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</si>
  <si>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其他公共安全支出</t>
  </si>
  <si>
    <t>其他消防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</si>
  <si>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</si>
  <si>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</si>
  <si>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</si>
  <si>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</si>
  <si>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</si>
  <si>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</si>
  <si>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</si>
  <si>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</si>
  <si>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</si>
  <si>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</si>
  <si>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</si>
  <si>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</si>
  <si>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</si>
  <si>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</si>
  <si>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</si>
  <si>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</si>
  <si>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</si>
  <si>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</si>
  <si>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</si>
  <si>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</si>
  <si>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</si>
  <si>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</si>
  <si>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</si>
  <si>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</si>
  <si>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</si>
  <si>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</si>
  <si>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</si>
  <si>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</si>
  <si>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</si>
  <si>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</si>
  <si>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</si>
  <si>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</si>
  <si>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</si>
  <si>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</si>
  <si>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</si>
  <si>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</si>
  <si>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</si>
  <si>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</si>
  <si>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</si>
  <si>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</si>
  <si>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</si>
  <si>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</si>
  <si>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</si>
  <si>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</si>
  <si>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</si>
  <si>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</si>
  <si>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</si>
  <si>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</si>
  <si>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</si>
  <si>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</si>
  <si>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</si>
  <si>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 xml:space="preserve"> 科学技术管理事务</t>
  </si>
  <si>
    <t>其他科学技术管理事务支出</t>
  </si>
  <si>
    <t xml:space="preserve"> 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</si>
  <si>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</si>
  <si>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</si>
  <si>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</si>
  <si>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</si>
  <si>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</si>
  <si>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</si>
  <si>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</si>
  <si>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</si>
  <si>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</si>
  <si>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</si>
  <si>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</si>
  <si>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</si>
  <si>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</si>
  <si>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</si>
  <si>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应用技术研究与开发</t>
  </si>
  <si>
    <t>产业技术研究与开发</t>
  </si>
  <si>
    <t>科技成果转化与扩散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</si>
  <si>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</si>
  <si>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</si>
  <si>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</si>
  <si>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</si>
  <si>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</si>
  <si>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</si>
  <si>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</si>
  <si>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</si>
  <si>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</si>
  <si>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</si>
  <si>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</si>
  <si>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</si>
  <si>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</si>
  <si>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</si>
  <si>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</si>
  <si>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</si>
  <si>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</si>
  <si>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</si>
  <si>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</si>
  <si>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</si>
  <si>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</si>
  <si>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</si>
  <si>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</si>
  <si>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 xml:space="preserve"> 其他科学技术支出</t>
  </si>
  <si>
    <t>科技奖励</t>
  </si>
  <si>
    <t>核应急</t>
  </si>
  <si>
    <t>转制科研机构</t>
  </si>
  <si>
    <t>其他科学技术支出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</si>
  <si>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</si>
  <si>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</si>
  <si>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</si>
  <si>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</si>
  <si>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</si>
  <si>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</si>
  <si>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</si>
  <si>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</si>
  <si>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</si>
  <si>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</si>
  <si>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</si>
  <si>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旅游行业业务管理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</si>
  <si>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</si>
  <si>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</si>
  <si>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</si>
  <si>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</si>
  <si>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</si>
  <si>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</si>
  <si>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</si>
  <si>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</si>
  <si>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</si>
  <si>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</si>
  <si>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</si>
  <si>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</si>
  <si>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</si>
  <si>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</si>
  <si>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</si>
  <si>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</si>
  <si>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</si>
  <si>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</si>
  <si>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</si>
  <si>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</si>
  <si>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</si>
  <si>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广播</t>
  </si>
  <si>
    <t>电视</t>
  </si>
  <si>
    <t>其他广播电视支出</t>
  </si>
  <si>
    <t xml:space="preserve"> 其他文化体育与传媒支出</t>
  </si>
  <si>
    <t>宣传文化发展专项支出</t>
  </si>
  <si>
    <t>文化产业发展专项支出</t>
  </si>
  <si>
    <t>其他文化体育与传媒支出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</si>
  <si>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</si>
  <si>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</si>
  <si>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</si>
  <si>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</si>
  <si>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</si>
  <si>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</si>
  <si>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</si>
  <si>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</si>
  <si>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</si>
  <si>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</si>
  <si>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民政管理事务</t>
  </si>
  <si>
    <t>民间组织管理</t>
  </si>
  <si>
    <t>行政区划和地名管理</t>
  </si>
  <si>
    <t>基层政权和社区建设</t>
  </si>
  <si>
    <t>其他民政管理事务支出</t>
  </si>
  <si>
    <t xml:space="preserve"> 补充全国社会保障基金</t>
  </si>
  <si>
    <t>用一般公共预算补充基金</t>
  </si>
  <si>
    <t xml:space="preserve"> 行政事业单位离退休</t>
  </si>
  <si>
    <t>归口管理的行政单位离退休</t>
  </si>
  <si>
    <t>事业单位离退休</t>
  </si>
  <si>
    <t>教育事业单位离退休</t>
  </si>
  <si>
    <t>其他事业单位离退休</t>
  </si>
  <si>
    <t>离退休人员管理机构</t>
  </si>
  <si>
    <t>未归口管理的行政单位离退休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</si>
  <si>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</si>
  <si>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</si>
  <si>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</si>
  <si>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</si>
  <si>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</si>
  <si>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</si>
  <si>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</si>
  <si>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</si>
  <si>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</si>
  <si>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</si>
  <si>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</si>
  <si>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其他行政事业单位离退休支出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</si>
  <si>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</si>
  <si>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</si>
  <si>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</si>
  <si>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</si>
  <si>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</si>
  <si>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</si>
  <si>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</si>
  <si>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</si>
  <si>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</si>
  <si>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</si>
  <si>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</si>
  <si>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</si>
  <si>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</si>
  <si>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</si>
  <si>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</si>
  <si>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</si>
  <si>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</si>
  <si>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</si>
  <si>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</si>
  <si>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</si>
  <si>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</si>
  <si>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</si>
  <si>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</si>
  <si>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</si>
  <si>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</si>
  <si>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</si>
  <si>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</si>
  <si>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</si>
  <si>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</si>
  <si>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</si>
  <si>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</si>
  <si>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</si>
  <si>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</si>
  <si>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</si>
  <si>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</si>
  <si>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</si>
  <si>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</si>
  <si>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</si>
  <si>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</si>
  <si>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</si>
  <si>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</si>
  <si>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</si>
  <si>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自然灾害生活救助</t>
  </si>
  <si>
    <t>中央自然灾害生活补助</t>
  </si>
  <si>
    <t>地方自然灾害生活补助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</si>
  <si>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</si>
  <si>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</si>
  <si>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</si>
  <si>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</si>
  <si>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</si>
  <si>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</si>
  <si>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</si>
  <si>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</si>
  <si>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</si>
  <si>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</si>
  <si>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</si>
  <si>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</si>
  <si>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</si>
  <si>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</si>
  <si>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</si>
  <si>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</si>
  <si>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</si>
  <si>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</si>
  <si>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</si>
  <si>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</si>
  <si>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</si>
  <si>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</si>
  <si>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</si>
  <si>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</si>
  <si>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</si>
  <si>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</si>
  <si>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</si>
  <si>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</si>
  <si>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</si>
  <si>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</si>
  <si>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其他社会保障和就业支出</t>
  </si>
  <si>
    <t>其他社会保障和就业支出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</si>
  <si>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</si>
  <si>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</si>
  <si>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</si>
  <si>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</si>
  <si>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</si>
  <si>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</si>
  <si>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</si>
  <si>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</si>
  <si>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</si>
  <si>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</si>
  <si>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</si>
  <si>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</si>
  <si>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</si>
  <si>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</si>
  <si>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</si>
  <si>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</si>
  <si>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</si>
  <si>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</si>
  <si>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</si>
  <si>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</si>
  <si>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</si>
  <si>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</si>
  <si>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</si>
  <si>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</si>
  <si>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</si>
  <si>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</si>
  <si>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</si>
  <si>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</si>
  <si>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</si>
  <si>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</si>
  <si>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</si>
  <si>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</si>
  <si>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</si>
  <si>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</si>
  <si>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</si>
  <si>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</si>
  <si>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</si>
  <si>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</si>
  <si>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食品和药品监督管理事务</t>
  </si>
  <si>
    <t>其他食品和药品监督管理事务支出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</si>
  <si>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</si>
  <si>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</si>
  <si>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</si>
  <si>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</si>
  <si>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</si>
  <si>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</si>
  <si>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</si>
  <si>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</si>
  <si>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</si>
  <si>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</si>
  <si>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</si>
  <si>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</si>
  <si>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</si>
  <si>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</si>
  <si>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</si>
  <si>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</si>
  <si>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</si>
  <si>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</si>
  <si>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</si>
  <si>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</si>
  <si>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</si>
  <si>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</si>
  <si>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</si>
  <si>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</si>
  <si>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</si>
  <si>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</si>
  <si>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</si>
  <si>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</si>
  <si>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</si>
  <si>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</si>
  <si>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</si>
  <si>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</si>
  <si>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</si>
  <si>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</si>
  <si>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</si>
  <si>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</si>
  <si>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</si>
  <si>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</si>
  <si>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</si>
  <si>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</si>
  <si>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</si>
  <si>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</si>
  <si>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</si>
  <si>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</si>
  <si>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</si>
  <si>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</si>
  <si>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</si>
  <si>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</si>
  <si>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</si>
  <si>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</si>
  <si>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</si>
  <si>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</si>
  <si>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</si>
  <si>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</si>
  <si>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</si>
  <si>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</si>
  <si>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</si>
  <si>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</si>
  <si>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</si>
  <si>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</si>
  <si>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</si>
  <si>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</si>
  <si>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</si>
  <si>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</si>
  <si>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</si>
  <si>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</si>
  <si>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</si>
  <si>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</si>
  <si>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</si>
  <si>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</si>
  <si>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</si>
  <si>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</si>
  <si>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</si>
  <si>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</si>
  <si>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</si>
  <si>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</si>
  <si>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</si>
  <si>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</si>
  <si>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</si>
  <si>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</si>
  <si>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</si>
  <si>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</si>
  <si>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</si>
  <si>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</si>
  <si>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</si>
  <si>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</si>
  <si>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</si>
  <si>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</si>
  <si>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</si>
  <si>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</si>
  <si>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</si>
  <si>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</si>
  <si>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</si>
  <si>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</si>
  <si>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</si>
  <si>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</si>
  <si>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</si>
  <si>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</si>
  <si>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</si>
  <si>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</si>
  <si>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</si>
  <si>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</si>
  <si>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</si>
  <si>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</si>
  <si>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</si>
  <si>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</si>
  <si>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</si>
  <si>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</si>
  <si>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</si>
  <si>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</si>
  <si>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</si>
  <si>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</si>
  <si>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</si>
  <si>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</si>
  <si>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 xml:space="preserve"> 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</si>
  <si>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</si>
  <si>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</si>
  <si>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</si>
  <si>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</si>
  <si>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</si>
  <si>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</si>
  <si>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</si>
  <si>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</si>
  <si>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</si>
  <si>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</si>
  <si>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</si>
  <si>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</si>
  <si>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</si>
  <si>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</si>
  <si>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</si>
  <si>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</si>
  <si>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</si>
  <si>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</si>
  <si>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</si>
  <si>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</si>
  <si>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林业和草原</t>
  </si>
  <si>
    <t>事业机构</t>
  </si>
  <si>
    <t>森林培育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</si>
  <si>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</si>
  <si>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</si>
  <si>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</si>
  <si>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</si>
  <si>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</si>
  <si>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</si>
  <si>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</si>
  <si>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</si>
  <si>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</si>
  <si>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</si>
  <si>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</si>
  <si>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</si>
  <si>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</si>
  <si>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</si>
  <si>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防灾减灾</t>
  </si>
  <si>
    <t>国家公园</t>
  </si>
  <si>
    <t>草原管理</t>
  </si>
  <si>
    <t>行业业务管理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</si>
  <si>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</si>
  <si>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</si>
  <si>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</si>
  <si>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</si>
  <si>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</si>
  <si>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</si>
  <si>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</si>
  <si>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</si>
  <si>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</si>
  <si>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</si>
  <si>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</si>
  <si>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</si>
  <si>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</si>
  <si>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</si>
  <si>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</si>
  <si>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</si>
  <si>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</si>
  <si>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</si>
  <si>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</si>
  <si>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</si>
  <si>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水利建设移民支出</t>
  </si>
  <si>
    <t>农村人蓄饮水</t>
  </si>
  <si>
    <t>其他水利支出</t>
  </si>
  <si>
    <t xml:space="preserve"> 南水北调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</si>
  <si>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</si>
  <si>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</si>
  <si>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</si>
  <si>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</si>
  <si>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</si>
  <si>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</si>
  <si>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</si>
  <si>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</si>
  <si>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</si>
  <si>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</si>
  <si>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</si>
  <si>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</si>
  <si>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</si>
  <si>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</si>
  <si>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</si>
  <si>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农业综合开发</t>
  </si>
  <si>
    <t>土地治理</t>
  </si>
  <si>
    <t>产业化发展</t>
  </si>
  <si>
    <t>创新示范</t>
  </si>
  <si>
    <t>其他农业综合开发支出</t>
  </si>
  <si>
    <t xml:space="preserve"> 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</si>
  <si>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</si>
  <si>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</si>
  <si>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</si>
  <si>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</si>
  <si>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</si>
  <si>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</si>
  <si>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</si>
  <si>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</si>
  <si>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</si>
  <si>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</si>
  <si>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</si>
  <si>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</si>
  <si>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</si>
  <si>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</si>
  <si>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</si>
  <si>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</si>
  <si>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</si>
  <si>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</si>
  <si>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</si>
  <si>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</si>
  <si>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</si>
  <si>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</si>
  <si>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</si>
  <si>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</si>
  <si>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</si>
  <si>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</si>
  <si>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</si>
  <si>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</si>
  <si>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</si>
  <si>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</si>
  <si>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</si>
  <si>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</si>
  <si>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</si>
  <si>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</si>
  <si>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</si>
  <si>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</si>
  <si>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</si>
  <si>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</si>
  <si>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</si>
  <si>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</si>
  <si>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</si>
  <si>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</si>
  <si>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</si>
  <si>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</si>
  <si>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</si>
  <si>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</si>
  <si>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</si>
  <si>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</si>
  <si>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</si>
  <si>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</si>
  <si>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</si>
  <si>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</si>
  <si>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</si>
  <si>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</si>
  <si>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</si>
  <si>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</si>
  <si>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</si>
  <si>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</si>
  <si>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</si>
  <si>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</si>
  <si>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</si>
  <si>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</si>
  <si>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</si>
  <si>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</si>
  <si>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</si>
  <si>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</si>
  <si>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</si>
  <si>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</si>
  <si>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</si>
  <si>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</si>
  <si>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</si>
  <si>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</si>
  <si>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</si>
  <si>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</si>
  <si>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</si>
  <si>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</si>
  <si>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</si>
  <si>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</si>
  <si>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</si>
  <si>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</si>
  <si>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</si>
  <si>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</si>
  <si>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</si>
  <si>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</si>
  <si>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</si>
  <si>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</si>
  <si>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</si>
  <si>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</si>
  <si>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</si>
  <si>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</si>
  <si>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</si>
  <si>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</si>
  <si>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</si>
  <si>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</si>
  <si>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</si>
  <si>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</si>
  <si>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</si>
  <si>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</si>
  <si>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</si>
  <si>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</si>
  <si>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</si>
  <si>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安全生产监管</t>
  </si>
  <si>
    <t>安全监管监察专项</t>
  </si>
  <si>
    <t>其他安全生产监管支出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</si>
  <si>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</si>
  <si>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</si>
  <si>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</si>
  <si>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</si>
  <si>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</si>
  <si>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</si>
  <si>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</si>
  <si>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</si>
  <si>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其他资源勘探信息等支出</t>
  </si>
  <si>
    <t>黄金事务</t>
  </si>
  <si>
    <t>技术改造支出</t>
  </si>
  <si>
    <t>中药材扶持资金支出</t>
  </si>
  <si>
    <t>重点产业振兴和技术改造项目贷款贴息</t>
  </si>
  <si>
    <t>其他资源勘探信息等支出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</si>
  <si>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</si>
  <si>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</si>
  <si>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</si>
  <si>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</si>
  <si>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</si>
  <si>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</si>
  <si>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</si>
  <si>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</si>
  <si>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</si>
  <si>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</si>
  <si>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</si>
  <si>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</si>
  <si>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</si>
  <si>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</si>
  <si>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</si>
  <si>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</si>
  <si>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</si>
  <si>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</si>
  <si>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</si>
  <si>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</si>
  <si>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</si>
  <si>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</si>
  <si>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</si>
  <si>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</si>
  <si>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</si>
  <si>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</si>
  <si>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</si>
  <si>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</si>
  <si>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</si>
  <si>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</si>
  <si>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</si>
  <si>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</si>
  <si>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</si>
  <si>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</si>
  <si>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</si>
  <si>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</si>
  <si>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</si>
  <si>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</si>
  <si>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</si>
  <si>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</si>
  <si>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</si>
  <si>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交通运输</t>
  </si>
  <si>
    <t xml:space="preserve"> 住房保障</t>
  </si>
  <si>
    <t xml:space="preserve"> 其他支出</t>
  </si>
  <si>
    <t xml:space="preserve"> 自然资源事务</t>
  </si>
  <si>
    <t>自然资源规划及管理</t>
  </si>
  <si>
    <t>土地资源调查</t>
  </si>
  <si>
    <t>土地资源利用与保护</t>
  </si>
  <si>
    <t>自然资源社会公益服务</t>
  </si>
  <si>
    <t>自然资源行业业务管理</t>
  </si>
  <si>
    <t>自然资源调查</t>
  </si>
  <si>
    <t>国土整治</t>
  </si>
  <si>
    <t>土地资源储备支出</t>
  </si>
  <si>
    <t>地质矿产资源与环境调查</t>
  </si>
  <si>
    <t>地质矿产资源利用与保护</t>
  </si>
  <si>
    <t>地质转产项目财政贴息</t>
  </si>
  <si>
    <t>国外风险勘查</t>
  </si>
  <si>
    <t>地质勘查基金（周转金）支出</t>
  </si>
  <si>
    <t>其他自然资源事务支出</t>
  </si>
  <si>
    <t xml:space="preserve"> 海洋管理事务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</si>
  <si>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</si>
  <si>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</si>
  <si>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</si>
  <si>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</si>
  <si>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</si>
  <si>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</si>
  <si>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</si>
  <si>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</si>
  <si>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</si>
  <si>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</si>
  <si>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海水淡化</t>
  </si>
  <si>
    <t>无居民海岛使用金支出</t>
  </si>
  <si>
    <t>海岛和海域保护</t>
  </si>
  <si>
    <t>其他海洋管理事务支出</t>
  </si>
  <si>
    <t xml:space="preserve"> 测绘事务</t>
  </si>
  <si>
    <t>基础测绘</t>
  </si>
  <si>
    <t>航空摄影</t>
  </si>
  <si>
    <t>测绘工程建设</t>
  </si>
  <si>
    <t>其他测绘事务支出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</si>
  <si>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</si>
  <si>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</si>
  <si>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</si>
  <si>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</si>
  <si>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</si>
  <si>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</si>
  <si>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</si>
  <si>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</si>
  <si>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</si>
  <si>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</si>
  <si>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</si>
  <si>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</si>
  <si>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</si>
  <si>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</si>
  <si>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</si>
  <si>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</si>
  <si>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</si>
  <si>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</si>
  <si>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</si>
  <si>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</si>
  <si>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</si>
  <si>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</si>
  <si>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</si>
  <si>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</si>
  <si>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</si>
  <si>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</si>
  <si>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</si>
  <si>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</si>
  <si>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</si>
  <si>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</si>
  <si>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</si>
  <si>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</si>
  <si>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</si>
  <si>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 xml:space="preserve"> 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</si>
  <si>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</si>
  <si>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</si>
  <si>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</si>
  <si>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</si>
  <si>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</si>
  <si>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</si>
  <si>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</si>
  <si>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</si>
  <si>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</si>
  <si>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</si>
  <si>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</si>
  <si>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</si>
  <si>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</si>
  <si>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</si>
  <si>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</si>
  <si>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</si>
  <si>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</si>
  <si>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</si>
  <si>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</si>
  <si>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</si>
  <si>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能源储备</t>
  </si>
  <si>
    <t>石油储备</t>
  </si>
  <si>
    <t>天然铀能源储备</t>
  </si>
  <si>
    <t>煤炭储备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</si>
  <si>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</si>
  <si>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</si>
  <si>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</si>
  <si>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</si>
  <si>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</si>
  <si>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</si>
  <si>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</si>
  <si>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</si>
  <si>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</si>
  <si>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</si>
  <si>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</si>
  <si>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</si>
  <si>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</si>
  <si>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</si>
  <si>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</si>
  <si>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</si>
  <si>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</si>
  <si>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</si>
  <si>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</si>
  <si>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</si>
  <si>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</si>
  <si>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</si>
  <si>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</si>
  <si>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</si>
  <si>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</si>
  <si>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</si>
  <si>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</si>
  <si>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</si>
  <si>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</si>
  <si>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</si>
  <si>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</si>
  <si>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</si>
  <si>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</si>
  <si>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</si>
  <si>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</si>
  <si>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</si>
  <si>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</si>
  <si>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</si>
  <si>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</si>
  <si>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</si>
  <si>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</si>
  <si>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</si>
  <si>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</si>
  <si>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</si>
  <si>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</si>
  <si>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</si>
  <si>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</si>
  <si>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</si>
  <si>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</si>
  <si>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</si>
  <si>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</si>
  <si>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</si>
  <si>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</si>
  <si>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</si>
  <si>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其他自然灾害生活救助支出</t>
  </si>
  <si>
    <t xml:space="preserve"> 其他灾害防治及应急管理支出</t>
  </si>
  <si>
    <t xml:space="preserve"> 年初预留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</si>
  <si>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</si>
  <si>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</si>
  <si>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</si>
  <si>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</si>
  <si>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</si>
  <si>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</si>
  <si>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</si>
  <si>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</si>
  <si>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</si>
  <si>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</si>
  <si>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</si>
  <si>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</si>
  <si>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</si>
  <si>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</si>
  <si>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</si>
  <si>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</si>
  <si>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</si>
  <si>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</si>
  <si>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附件3-4：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</si>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</sst>
</file>

<file path=xl/styles.xml><?xml version="1.0" encoding="utf-8"?>
<styleSheet xmlns="http://schemas.openxmlformats.org/spreadsheetml/2006/main">
  <numFmts count="30">
    <numFmt numFmtId="176" formatCode="_-* #,##0_-;\-* #,##0_-;_-* &quot;-&quot;_-;_-@_-"/>
    <numFmt numFmtId="177" formatCode="_ \¥* #,##0.00_ ;_ \¥* \-#,##0.00_ ;_ \¥* &quot;-&quot;??_ ;_ @_ "/>
    <numFmt numFmtId="178" formatCode="_(&quot;$&quot;* #,##0_);_(&quot;$&quot;* \(#,##0\);_(&quot;$&quot;* &quot;-&quot;_);_(@_)"/>
    <numFmt numFmtId="42" formatCode="_ &quot;￥&quot;* #,##0_ ;_ &quot;￥&quot;* \-#,##0_ ;_ &quot;￥&quot;* &quot;-&quot;_ ;_ @_ "/>
    <numFmt numFmtId="179" formatCode="_(* #,##0.00_);_(* \(#,##0.00\);_(* &quot;-&quot;??_);_(@_)"/>
    <numFmt numFmtId="180" formatCode="#,##0;\-#,##0;;"/>
    <numFmt numFmtId="181" formatCode="0_);[Red]\(0\)"/>
    <numFmt numFmtId="182" formatCode="0.00_ "/>
    <numFmt numFmtId="183" formatCode="#,##0_ "/>
    <numFmt numFmtId="184" formatCode="_(&quot;$&quot;* #,##0.00_);_(&quot;$&quot;* \(#,##0.00\);_(&quot;$&quot;* &quot;-&quot;??_);_(@_)"/>
    <numFmt numFmtId="41" formatCode="_ * #,##0_ ;_ * \-#,##0_ ;_ * &quot;-&quot;_ ;_ @_ "/>
    <numFmt numFmtId="185" formatCode="0;[Red]0"/>
    <numFmt numFmtId="186" formatCode="_-&quot;$&quot;\ * #,##0_-;_-&quot;$&quot;\ * #,##0\-;_-&quot;$&quot;\ * &quot;-&quot;_-;_-@_-"/>
    <numFmt numFmtId="187" formatCode="_-* #,##0.00_-;\-* #,##0.00_-;_-* &quot;-&quot;??_-;_-@_-"/>
    <numFmt numFmtId="188" formatCode="&quot;$&quot;\ #,##0_-;[Red]&quot;$&quot;\ #,##0\-"/>
    <numFmt numFmtId="43" formatCode="_ * #,##0.00_ ;_ * \-#,##0.00_ ;_ * &quot;-&quot;??_ ;_ @_ "/>
    <numFmt numFmtId="189" formatCode="#,##0.00_ "/>
    <numFmt numFmtId="190" formatCode="&quot;$&quot;\ #,##0.00_-;[Red]&quot;$&quot;\ #,##0.00\-"/>
    <numFmt numFmtId="191" formatCode="&quot;$&quot;#,##0.00_);[Red]\(&quot;$&quot;#,##0.00\)"/>
    <numFmt numFmtId="192" formatCode="&quot;$&quot;#,##0_);[Red]\(&quot;$&quot;#,##0\)"/>
    <numFmt numFmtId="44" formatCode="_ &quot;￥&quot;* #,##0.00_ ;_ &quot;￥&quot;* \-#,##0.00_ ;_ &quot;￥&quot;* &quot;-&quot;??_ ;_ @_ "/>
    <numFmt numFmtId="193" formatCode="_ * #,##0.00_ ;_ * \-#,##0.00_ ;_ * &quot;-&quot;_ ;_ @_ "/>
    <numFmt numFmtId="194" formatCode="yy\.mm\.dd"/>
    <numFmt numFmtId="195" formatCode="\$#,##0;\(\$#,##0\)"/>
    <numFmt numFmtId="196" formatCode="_(\¥* #,##0.00_);_(\¥* \(#,##0.00\);_(\¥* &quot;-&quot;??_);_(@_)"/>
    <numFmt numFmtId="197" formatCode="#\ ??/??"/>
    <numFmt numFmtId="198" formatCode="#,##0.0_);\(#,##0.0\)"/>
    <numFmt numFmtId="199" formatCode="\$#,##0.00;\(\$#,##0.00\)"/>
    <numFmt numFmtId="200" formatCode="#,##0;\(#,##0\)"/>
    <numFmt numFmtId="201" formatCode="_-&quot;$&quot;\ * #,##0.00_-;_-&quot;$&quot;\ * #,##0.00\-;_-&quot;$&quot;\ * &quot;-&quot;??_-;_-@_-"/>
  </numFmts>
  <fonts count="108">
    <font>
      <sz val="12"/>
      <name val="宋体"/>
      <charset val="134"/>
    </font>
    <font>
      <b/>
      <sz val="11"/>
      <color theme="1"/>
      <name val="宋体"/>
      <charset val="134"/>
    </font>
    <font>
      <b/>
      <sz val="11.5"/>
      <color theme="1"/>
      <name val="宋体"/>
      <charset val="134"/>
    </font>
    <font>
      <sz val="11.5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20"/>
      <color theme="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sz val="11.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color theme="1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8"/>
      <name val="黑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Tahoma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rgb="FF006100"/>
      <name val="Tahoma"/>
      <charset val="134"/>
    </font>
    <font>
      <sz val="11"/>
      <color rgb="FF9C0006"/>
      <name val="Tahoma"/>
      <charset val="134"/>
    </font>
    <font>
      <sz val="10"/>
      <name val="Geneva"/>
      <charset val="134"/>
    </font>
    <font>
      <sz val="10"/>
      <name val="Helv"/>
      <charset val="134"/>
    </font>
    <font>
      <sz val="12"/>
      <color indexed="9"/>
      <name val="宋体"/>
      <charset val="134"/>
    </font>
    <font>
      <b/>
      <sz val="12"/>
      <name val="Arial"/>
      <charset val="134"/>
    </font>
    <font>
      <sz val="11"/>
      <color theme="0"/>
      <name val="Tahoma"/>
      <charset val="134"/>
    </font>
    <font>
      <sz val="11"/>
      <color rgb="FF9C6500"/>
      <name val="Tahoma"/>
      <charset val="134"/>
    </font>
    <font>
      <sz val="11"/>
      <color rgb="FF3F3F76"/>
      <name val="Tahoma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Tahoma"/>
      <charset val="134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sz val="11"/>
      <color indexed="52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b/>
      <sz val="11"/>
      <color theme="1"/>
      <name val="Tahoma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rgb="FFFF0000"/>
      <name val="宋体"/>
      <charset val="134"/>
      <scheme val="minor"/>
    </font>
    <font>
      <sz val="8"/>
      <name val="Arial"/>
      <charset val="134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sz val="11"/>
      <color rgb="FFFA7D00"/>
      <name val="宋体"/>
      <charset val="134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MS Sans Serif"/>
      <charset val="134"/>
    </font>
    <font>
      <sz val="12"/>
      <color indexed="17"/>
      <name val="宋体"/>
      <charset val="134"/>
    </font>
    <font>
      <b/>
      <sz val="15"/>
      <color indexed="56"/>
      <name val="宋体"/>
      <charset val="134"/>
    </font>
    <font>
      <b/>
      <sz val="10"/>
      <name val="MS Sans Serif"/>
      <charset val="134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Arial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5"/>
      <color theme="3"/>
      <name val="宋体"/>
      <charset val="134"/>
      <scheme val="minor"/>
    </font>
    <font>
      <b/>
      <sz val="14"/>
      <name val="楷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7"/>
      <name val="Small Fonts"/>
      <charset val="134"/>
    </font>
    <font>
      <b/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color indexed="62"/>
      <name val="宋体"/>
      <charset val="134"/>
    </font>
    <font>
      <sz val="10"/>
      <name val="楷体"/>
      <charset val="134"/>
    </font>
    <font>
      <sz val="12"/>
      <color indexed="20"/>
      <name val="宋体"/>
      <charset val="134"/>
    </font>
    <font>
      <sz val="12"/>
      <color indexed="16"/>
      <name val="宋体"/>
      <charset val="134"/>
    </font>
    <font>
      <sz val="11"/>
      <color rgb="FF3F3F76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Courier"/>
      <charset val="134"/>
    </font>
    <font>
      <b/>
      <sz val="9"/>
      <name val="Arial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942">
    <xf numFmtId="0" fontId="0" fillId="0" borderId="0"/>
    <xf numFmtId="0" fontId="25" fillId="7" borderId="0" applyNumberFormat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1" fillId="0" borderId="9">
      <alignment horizontal="left"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/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0"/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36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0" borderId="0"/>
    <xf numFmtId="0" fontId="37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9" fillId="0" borderId="0"/>
    <xf numFmtId="0" fontId="2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0" borderId="0"/>
    <xf numFmtId="0" fontId="39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8" fillId="0" borderId="0"/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0" fillId="0" borderId="0"/>
    <xf numFmtId="0" fontId="25" fillId="2" borderId="0" applyNumberFormat="0" applyBorder="0" applyAlignment="0" applyProtection="0">
      <alignment vertical="center"/>
    </xf>
    <xf numFmtId="0" fontId="20" fillId="0" borderId="0"/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0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8" fillId="0" borderId="0"/>
    <xf numFmtId="0" fontId="25" fillId="12" borderId="0" applyNumberFormat="0" applyBorder="0" applyAlignment="0" applyProtection="0">
      <alignment vertical="center"/>
    </xf>
    <xf numFmtId="0" fontId="30" fillId="0" borderId="0"/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9" fillId="0" borderId="0"/>
    <xf numFmtId="0" fontId="29" fillId="50" borderId="0" applyNumberFormat="0" applyBorder="0" applyAlignment="0" applyProtection="0">
      <alignment vertical="center"/>
    </xf>
    <xf numFmtId="0" fontId="20" fillId="0" borderId="0"/>
    <xf numFmtId="0" fontId="25" fillId="12" borderId="0" applyNumberFormat="0" applyBorder="0" applyAlignment="0" applyProtection="0">
      <alignment vertical="center"/>
    </xf>
    <xf numFmtId="0" fontId="32" fillId="0" borderId="0"/>
    <xf numFmtId="0" fontId="25" fillId="2" borderId="0" applyNumberFormat="0" applyBorder="0" applyAlignment="0" applyProtection="0">
      <alignment vertical="center"/>
    </xf>
    <xf numFmtId="0" fontId="39" fillId="0" borderId="0"/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49" fontId="32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32" fillId="0" borderId="0" applyFont="0" applyFill="0" applyBorder="0" applyAlignment="0" applyProtection="0"/>
    <xf numFmtId="0" fontId="38" fillId="0" borderId="0"/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0">
      <protection locked="0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9" fillId="0" borderId="0"/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/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/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6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0" borderId="0"/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/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/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201" fontId="3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" fontId="69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8" fillId="5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/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69" fillId="0" borderId="0" applyNumberFormat="0" applyFont="0" applyFill="0" applyBorder="0" applyAlignment="0" applyProtection="0">
      <alignment horizontal="left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87" fontId="32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5" fillId="0" borderId="29" applyNumberFormat="0" applyFill="0" applyProtection="0">
      <alignment horizont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/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/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9" fillId="67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9" fillId="54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9" fillId="0" borderId="0"/>
    <xf numFmtId="0" fontId="25" fillId="2" borderId="0" applyNumberFormat="0" applyBorder="0" applyAlignment="0" applyProtection="0">
      <alignment vertical="center"/>
    </xf>
    <xf numFmtId="0" fontId="39" fillId="0" borderId="0"/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0" borderId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37" fontId="88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38" fontId="69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25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0" fillId="51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40" fillId="51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0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30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0" borderId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2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0" fontId="62" fillId="6" borderId="2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9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4" fillId="0" borderId="0">
      <alignment vertical="top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4" fillId="0" borderId="0">
      <alignment vertical="top"/>
    </xf>
    <xf numFmtId="0" fontId="28" fillId="5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/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2" fillId="0" borderId="28">
      <alignment horizont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0" fillId="51" borderId="0" applyNumberFormat="0" applyBorder="0" applyAlignment="0" applyProtection="0"/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51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0" fillId="51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0" fillId="51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0" fillId="48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0" borderId="0">
      <protection locked="0"/>
    </xf>
    <xf numFmtId="0" fontId="40" fillId="2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60" fillId="0" borderId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60" fillId="0" borderId="0">
      <alignment vertical="center"/>
    </xf>
    <xf numFmtId="0" fontId="59" fillId="54" borderId="0" applyNumberFormat="0" applyBorder="0" applyAlignment="0" applyProtection="0"/>
    <xf numFmtId="0" fontId="60" fillId="0" borderId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59" fillId="54" borderId="0" applyNumberFormat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59" fillId="54" borderId="0" applyNumberFormat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59" fillId="54" borderId="0" applyNumberFormat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59" fillId="54" borderId="0" applyNumberFormat="0" applyBorder="0" applyAlignment="0" applyProtection="0"/>
    <xf numFmtId="0" fontId="59" fillId="60" borderId="0" applyNumberFormat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54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59" fillId="54" borderId="0" applyNumberFormat="0" applyBorder="0" applyAlignment="0" applyProtection="0"/>
    <xf numFmtId="0" fontId="25" fillId="13" borderId="15" applyNumberFormat="0" applyFont="0" applyAlignment="0" applyProtection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25" fillId="13" borderId="15" applyNumberFormat="0" applyFont="0" applyAlignment="0" applyProtection="0">
      <alignment vertical="center"/>
    </xf>
    <xf numFmtId="0" fontId="59" fillId="54" borderId="0" applyNumberFormat="0" applyBorder="0" applyAlignment="0" applyProtection="0"/>
    <xf numFmtId="0" fontId="25" fillId="13" borderId="15" applyNumberFormat="0" applyFont="0" applyAlignment="0" applyProtection="0">
      <alignment vertical="center"/>
    </xf>
    <xf numFmtId="0" fontId="59" fillId="54" borderId="0" applyNumberFormat="0" applyBorder="0" applyAlignment="0" applyProtection="0"/>
    <xf numFmtId="0" fontId="25" fillId="13" borderId="15" applyNumberFormat="0" applyFont="0" applyAlignment="0" applyProtection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54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40" fillId="56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56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186" fontId="32" fillId="0" borderId="0" applyFont="0" applyFill="0" applyBorder="0" applyAlignment="0" applyProtection="0"/>
    <xf numFmtId="0" fontId="76" fillId="61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51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3" fillId="11" borderId="13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3" fillId="11" borderId="13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49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59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48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40" fillId="48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48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54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60" fillId="0" borderId="0">
      <alignment vertical="center"/>
    </xf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60" fillId="0" borderId="0">
      <alignment vertical="center"/>
    </xf>
    <xf numFmtId="0" fontId="59" fillId="60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2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63" fillId="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2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54" borderId="0" applyNumberFormat="0" applyBorder="0" applyAlignment="0" applyProtection="0"/>
    <xf numFmtId="0" fontId="28" fillId="0" borderId="0">
      <alignment vertical="center"/>
    </xf>
    <xf numFmtId="0" fontId="59" fillId="54" borderId="0" applyNumberFormat="0" applyBorder="0" applyAlignment="0" applyProtection="0"/>
    <xf numFmtId="0" fontId="28" fillId="0" borderId="0">
      <alignment vertical="center"/>
    </xf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59" fillId="58" borderId="0" applyNumberFormat="0" applyBorder="0" applyAlignment="0" applyProtection="0"/>
    <xf numFmtId="0" fontId="59" fillId="54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54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60" fillId="0" borderId="0">
      <alignment vertical="center"/>
    </xf>
    <xf numFmtId="0" fontId="92" fillId="0" borderId="0">
      <alignment vertical="center"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68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67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7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7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7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0" fillId="6" borderId="12" applyNumberFormat="0" applyFont="0" applyAlignment="0" applyProtection="0">
      <alignment vertical="center"/>
    </xf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0" fillId="6" borderId="12" applyNumberFormat="0" applyFont="0" applyAlignment="0" applyProtection="0">
      <alignment vertical="center"/>
    </xf>
    <xf numFmtId="0" fontId="40" fillId="68" borderId="0" applyNumberFormat="0" applyBorder="0" applyAlignment="0" applyProtection="0"/>
    <xf numFmtId="0" fontId="40" fillId="36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5" fillId="15" borderId="13" applyNumberFormat="0" applyAlignment="0" applyProtection="0">
      <alignment vertical="center"/>
    </xf>
    <xf numFmtId="0" fontId="59" fillId="62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2" borderId="0" applyNumberFormat="0" applyBorder="0" applyAlignment="0" applyProtection="0"/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9" fillId="62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59" fillId="62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8" fillId="6" borderId="12" applyNumberFormat="0" applyFont="0" applyAlignment="0" applyProtection="0">
      <alignment vertical="center"/>
    </xf>
    <xf numFmtId="0" fontId="40" fillId="58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8" fillId="0" borderId="0">
      <alignment horizontal="center" wrapText="1"/>
      <protection locked="0"/>
    </xf>
    <xf numFmtId="176" fontId="32" fillId="0" borderId="0" applyFont="0" applyFill="0" applyBorder="0" applyAlignment="0" applyProtection="0"/>
    <xf numFmtId="200" fontId="77" fillId="0" borderId="0"/>
    <xf numFmtId="199" fontId="77" fillId="0" borderId="0"/>
    <xf numFmtId="15" fontId="69" fillId="0" borderId="0"/>
    <xf numFmtId="195" fontId="77" fillId="0" borderId="0"/>
    <xf numFmtId="0" fontId="32" fillId="0" borderId="0"/>
    <xf numFmtId="0" fontId="0" fillId="0" borderId="0"/>
    <xf numFmtId="179" fontId="3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0" fillId="0" borderId="0"/>
    <xf numFmtId="0" fontId="0" fillId="0" borderId="0"/>
    <xf numFmtId="38" fontId="62" fillId="11" borderId="0" applyNumberFormat="0" applyBorder="0" applyAlignment="0" applyProtection="0"/>
    <xf numFmtId="0" fontId="25" fillId="13" borderId="15" applyNumberFormat="0" applyFont="0" applyAlignment="0" applyProtection="0">
      <alignment vertical="center"/>
    </xf>
    <xf numFmtId="0" fontId="41" fillId="0" borderId="30" applyNumberFormat="0" applyAlignment="0" applyProtection="0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0" fontId="41" fillId="0" borderId="9">
      <alignment horizontal="left" vertical="center"/>
    </xf>
    <xf numFmtId="10" fontId="62" fillId="6" borderId="2" applyNumberFormat="0" applyBorder="0" applyAlignment="0" applyProtection="0"/>
    <xf numFmtId="10" fontId="62" fillId="6" borderId="2" applyNumberFormat="0" applyBorder="0" applyAlignment="0" applyProtection="0"/>
    <xf numFmtId="10" fontId="62" fillId="6" borderId="2" applyNumberFormat="0" applyBorder="0" applyAlignment="0" applyProtection="0"/>
    <xf numFmtId="10" fontId="62" fillId="6" borderId="2" applyNumberFormat="0" applyBorder="0" applyAlignment="0" applyProtection="0"/>
    <xf numFmtId="10" fontId="62" fillId="6" borderId="2" applyNumberFormat="0" applyBorder="0" applyAlignment="0" applyProtection="0"/>
    <xf numFmtId="10" fontId="62" fillId="6" borderId="2" applyNumberFormat="0" applyBorder="0" applyAlignment="0" applyProtection="0"/>
    <xf numFmtId="198" fontId="79" fillId="63" borderId="0"/>
    <xf numFmtId="198" fontId="80" fillId="64" borderId="0"/>
    <xf numFmtId="186" fontId="32" fillId="0" borderId="0" applyFont="0" applyFill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192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77" fillId="0" borderId="0"/>
    <xf numFmtId="188" fontId="32" fillId="0" borderId="0"/>
    <xf numFmtId="0" fontId="39" fillId="0" borderId="0"/>
    <xf numFmtId="14" fontId="78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0" fontId="0" fillId="6" borderId="12" applyNumberFormat="0" applyFont="0" applyAlignment="0" applyProtection="0">
      <alignment vertical="center"/>
    </xf>
    <xf numFmtId="9" fontId="39" fillId="0" borderId="0" applyFont="0" applyFill="0" applyBorder="0" applyAlignment="0" applyProtection="0"/>
    <xf numFmtId="197" fontId="32" fillId="0" borderId="0" applyFont="0" applyFill="0" applyProtection="0"/>
    <xf numFmtId="0" fontId="0" fillId="0" borderId="0">
      <alignment vertical="top"/>
    </xf>
    <xf numFmtId="0" fontId="34" fillId="11" borderId="14" applyNumberFormat="0" applyAlignment="0" applyProtection="0">
      <alignment vertical="center"/>
    </xf>
    <xf numFmtId="15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69" fillId="66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82" fillId="65" borderId="10">
      <protection locked="0"/>
    </xf>
    <xf numFmtId="0" fontId="83" fillId="0" borderId="0"/>
    <xf numFmtId="0" fontId="82" fillId="65" borderId="10">
      <protection locked="0"/>
    </xf>
    <xf numFmtId="0" fontId="34" fillId="11" borderId="14" applyNumberFormat="0" applyAlignment="0" applyProtection="0">
      <alignment vertical="center"/>
    </xf>
    <xf numFmtId="0" fontId="82" fillId="65" borderId="10">
      <protection locked="0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82" fillId="65" borderId="10">
      <protection locked="0"/>
    </xf>
    <xf numFmtId="0" fontId="82" fillId="65" borderId="10"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3" fillId="11" borderId="13" applyNumberForma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2" fillId="0" borderId="29" applyNumberFormat="0" applyFill="0" applyProtection="0">
      <alignment horizontal="right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7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84" fillId="0" borderId="19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68" fillId="0" borderId="26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68" fillId="0" borderId="26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10" fillId="0" borderId="0"/>
    <xf numFmtId="0" fontId="48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92" fillId="0" borderId="0">
      <alignment vertical="center"/>
    </xf>
    <xf numFmtId="0" fontId="25" fillId="13" borderId="15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25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2" fillId="6" borderId="12" applyNumberFormat="0" applyFont="0" applyAlignment="0" applyProtection="0">
      <alignment vertical="center"/>
    </xf>
    <xf numFmtId="0" fontId="93" fillId="0" borderId="0" applyNumberFormat="0" applyFill="0" applyBorder="0" applyAlignment="0" applyProtection="0"/>
    <xf numFmtId="0" fontId="32" fillId="6" borderId="12" applyNumberFormat="0" applyFont="0" applyAlignment="0" applyProtection="0">
      <alignment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1" applyNumberFormat="0" applyFill="0" applyProtection="0">
      <alignment horizont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96" fillId="69" borderId="0" applyNumberFormat="0" applyBorder="0" applyAlignment="0" applyProtection="0"/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96" fillId="69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0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6" borderId="12" applyNumberFormat="0" applyFont="0" applyAlignment="0" applyProtection="0">
      <alignment vertical="center"/>
    </xf>
    <xf numFmtId="0" fontId="0" fillId="0" borderId="0"/>
    <xf numFmtId="0" fontId="0" fillId="6" borderId="12" applyNumberFormat="0" applyFont="0" applyAlignment="0" applyProtection="0">
      <alignment vertical="center"/>
    </xf>
    <xf numFmtId="0" fontId="0" fillId="0" borderId="0"/>
    <xf numFmtId="0" fontId="0" fillId="6" borderId="12" applyNumberFormat="0" applyFont="0" applyAlignment="0" applyProtection="0">
      <alignment vertical="center"/>
    </xf>
    <xf numFmtId="0" fontId="0" fillId="0" borderId="0"/>
    <xf numFmtId="0" fontId="0" fillId="6" borderId="12" applyNumberFormat="0" applyFon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60" fillId="0" borderId="0">
      <alignment vertical="center"/>
    </xf>
    <xf numFmtId="0" fontId="60" fillId="0" borderId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30" fillId="0" borderId="0"/>
    <xf numFmtId="0" fontId="33" fillId="11" borderId="13" applyNumberFormat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30" fillId="0" borderId="0">
      <alignment vertical="center"/>
    </xf>
    <xf numFmtId="0" fontId="33" fillId="1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11" borderId="13" applyNumberFormat="0" applyAlignment="0" applyProtection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11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0" fillId="0" borderId="0">
      <alignment vertical="center"/>
    </xf>
    <xf numFmtId="0" fontId="28" fillId="6" borderId="12" applyNumberFormat="0" applyFont="0" applyAlignment="0" applyProtection="0">
      <alignment vertical="center"/>
    </xf>
    <xf numFmtId="0" fontId="25" fillId="0" borderId="0"/>
    <xf numFmtId="0" fontId="28" fillId="6" borderId="1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6" borderId="12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2" fillId="37" borderId="0" applyNumberFormat="0" applyBorder="0" applyAlignment="0" applyProtection="0">
      <alignment vertical="center"/>
    </xf>
    <xf numFmtId="0" fontId="30" fillId="0" borderId="0"/>
    <xf numFmtId="0" fontId="42" fillId="37" borderId="0" applyNumberFormat="0" applyBorder="0" applyAlignment="0" applyProtection="0">
      <alignment vertical="center"/>
    </xf>
    <xf numFmtId="0" fontId="30" fillId="0" borderId="0"/>
    <xf numFmtId="0" fontId="42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11" borderId="13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11" borderId="13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0" borderId="0"/>
    <xf numFmtId="0" fontId="30" fillId="0" borderId="0"/>
    <xf numFmtId="0" fontId="0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7" fillId="27" borderId="16" applyNumberFormat="0" applyAlignment="0" applyProtection="0">
      <alignment vertical="center"/>
    </xf>
    <xf numFmtId="0" fontId="0" fillId="0" borderId="0">
      <alignment vertical="center"/>
    </xf>
    <xf numFmtId="0" fontId="97" fillId="27" borderId="16" applyNumberFormat="0" applyAlignment="0" applyProtection="0">
      <alignment vertical="center"/>
    </xf>
    <xf numFmtId="0" fontId="0" fillId="0" borderId="0">
      <alignment vertical="center"/>
    </xf>
    <xf numFmtId="0" fontId="97" fillId="27" borderId="16" applyNumberFormat="0" applyAlignment="0" applyProtection="0">
      <alignment vertical="center"/>
    </xf>
    <xf numFmtId="0" fontId="0" fillId="0" borderId="0">
      <alignment vertical="center"/>
    </xf>
    <xf numFmtId="0" fontId="33" fillId="11" borderId="13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30" fillId="0" borderId="0"/>
    <xf numFmtId="0" fontId="28" fillId="6" borderId="12" applyNumberFormat="0" applyFont="0" applyAlignment="0" applyProtection="0">
      <alignment vertical="center"/>
    </xf>
    <xf numFmtId="0" fontId="30" fillId="0" borderId="0"/>
    <xf numFmtId="43" fontId="28" fillId="0" borderId="0" applyFon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30" fillId="0" borderId="0"/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10" fillId="0" borderId="0">
      <alignment vertical="center"/>
    </xf>
    <xf numFmtId="0" fontId="30" fillId="0" borderId="0"/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30" fillId="0" borderId="0">
      <alignment vertical="center"/>
    </xf>
    <xf numFmtId="0" fontId="33" fillId="11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6" borderId="12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ont="0" applyFill="0" applyBorder="0" applyAlignment="0" applyProtection="0"/>
    <xf numFmtId="0" fontId="33" fillId="11" borderId="13" applyNumberFormat="0" applyAlignment="0" applyProtection="0">
      <alignment vertical="center"/>
    </xf>
    <xf numFmtId="0" fontId="98" fillId="0" borderId="0">
      <alignment vertical="center"/>
    </xf>
    <xf numFmtId="0" fontId="33" fillId="11" borderId="13" applyNumberFormat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15" borderId="13" applyNumberFormat="0" applyAlignment="0" applyProtection="0">
      <alignment vertical="center"/>
    </xf>
    <xf numFmtId="0" fontId="30" fillId="0" borderId="0"/>
    <xf numFmtId="0" fontId="35" fillId="15" borderId="13" applyNumberFormat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34" fillId="11" borderId="14" applyNumberFormat="0" applyAlignment="0" applyProtection="0">
      <alignment vertical="center"/>
    </xf>
    <xf numFmtId="0" fontId="28" fillId="0" borderId="0">
      <alignment vertical="center"/>
    </xf>
    <xf numFmtId="0" fontId="34" fillId="11" borderId="14" applyNumberFormat="0" applyAlignment="0" applyProtection="0">
      <alignment vertical="center"/>
    </xf>
    <xf numFmtId="0" fontId="28" fillId="0" borderId="0">
      <alignment vertical="center"/>
    </xf>
    <xf numFmtId="0" fontId="34" fillId="1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33" fillId="11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/>
    <xf numFmtId="0" fontId="0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2" fillId="0" borderId="0">
      <alignment vertical="center"/>
    </xf>
    <xf numFmtId="0" fontId="35" fillId="15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92" fillId="0" borderId="0">
      <alignment vertical="center"/>
    </xf>
    <xf numFmtId="0" fontId="92" fillId="0" borderId="0">
      <alignment vertical="center"/>
    </xf>
    <xf numFmtId="0" fontId="35" fillId="15" borderId="13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5" fillId="13" borderId="15" applyNumberFormat="0" applyFont="0" applyAlignment="0" applyProtection="0">
      <alignment vertical="center"/>
    </xf>
    <xf numFmtId="0" fontId="0" fillId="0" borderId="0">
      <alignment vertical="center"/>
    </xf>
    <xf numFmtId="0" fontId="25" fillId="13" borderId="15" applyNumberFormat="0" applyFont="0" applyAlignment="0" applyProtection="0">
      <alignment vertical="center"/>
    </xf>
    <xf numFmtId="0" fontId="0" fillId="0" borderId="0">
      <alignment vertical="center"/>
    </xf>
    <xf numFmtId="0" fontId="25" fillId="13" borderId="15" applyNumberFormat="0" applyFont="0" applyAlignment="0" applyProtection="0">
      <alignment vertical="center"/>
    </xf>
    <xf numFmtId="0" fontId="0" fillId="0" borderId="0">
      <alignment vertical="center"/>
    </xf>
    <xf numFmtId="0" fontId="25" fillId="13" borderId="15" applyNumberFormat="0" applyFont="0" applyAlignment="0" applyProtection="0">
      <alignment vertical="center"/>
    </xf>
    <xf numFmtId="0" fontId="0" fillId="0" borderId="0">
      <alignment vertical="center"/>
    </xf>
    <xf numFmtId="0" fontId="25" fillId="13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98" fillId="0" borderId="0"/>
    <xf numFmtId="0" fontId="98" fillId="0" borderId="0"/>
    <xf numFmtId="0" fontId="98" fillId="0" borderId="0"/>
    <xf numFmtId="0" fontId="0" fillId="0" borderId="0">
      <alignment vertical="center"/>
    </xf>
    <xf numFmtId="0" fontId="92" fillId="0" borderId="0">
      <alignment vertical="center"/>
    </xf>
    <xf numFmtId="0" fontId="35" fillId="15" borderId="13" applyNumberFormat="0" applyAlignment="0" applyProtection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35" fillId="15" borderId="13" applyNumberFormat="0" applyAlignment="0" applyProtection="0">
      <alignment vertical="center"/>
    </xf>
    <xf numFmtId="0" fontId="0" fillId="0" borderId="0"/>
    <xf numFmtId="0" fontId="0" fillId="0" borderId="0"/>
    <xf numFmtId="0" fontId="35" fillId="15" borderId="13" applyNumberFormat="0" applyAlignment="0" applyProtection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0" borderId="0"/>
    <xf numFmtId="0" fontId="92" fillId="0" borderId="0">
      <alignment vertical="center"/>
    </xf>
    <xf numFmtId="0" fontId="35" fillId="15" borderId="13" applyNumberFormat="0" applyAlignment="0" applyProtection="0">
      <alignment vertical="center"/>
    </xf>
    <xf numFmtId="0" fontId="92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92" fillId="0" borderId="0">
      <alignment vertical="center"/>
    </xf>
    <xf numFmtId="0" fontId="92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92" fillId="0" borderId="0">
      <alignment vertical="center"/>
    </xf>
    <xf numFmtId="0" fontId="92" fillId="0" borderId="0">
      <alignment vertical="center"/>
    </xf>
    <xf numFmtId="0" fontId="34" fillId="11" borderId="14" applyNumberFormat="0" applyAlignment="0" applyProtection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34" fillId="11" borderId="14" applyNumberFormat="0" applyAlignment="0" applyProtection="0">
      <alignment vertical="center"/>
    </xf>
    <xf numFmtId="0" fontId="0" fillId="0" borderId="0">
      <alignment vertical="top"/>
    </xf>
    <xf numFmtId="0" fontId="34" fillId="11" borderId="14" applyNumberFormat="0" applyAlignment="0" applyProtection="0">
      <alignment vertical="center"/>
    </xf>
    <xf numFmtId="0" fontId="0" fillId="0" borderId="0">
      <alignment vertical="top"/>
    </xf>
    <xf numFmtId="0" fontId="34" fillId="11" borderId="14" applyNumberFormat="0" applyAlignment="0" applyProtection="0">
      <alignment vertical="center"/>
    </xf>
    <xf numFmtId="0" fontId="0" fillId="0" borderId="0">
      <alignment vertical="top"/>
    </xf>
    <xf numFmtId="0" fontId="34" fillId="11" borderId="14" applyNumberFormat="0" applyAlignment="0" applyProtection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0" fillId="0" borderId="0">
      <alignment vertical="top"/>
    </xf>
    <xf numFmtId="0" fontId="0" fillId="0" borderId="0"/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92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92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92" fillId="0" borderId="0">
      <alignment vertical="center"/>
    </xf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92" fillId="0" borderId="0">
      <alignment vertical="center"/>
    </xf>
    <xf numFmtId="0" fontId="33" fillId="11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11" borderId="13" applyNumberFormat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33" fillId="11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0" fillId="0" borderId="0">
      <alignment vertical="center"/>
    </xf>
    <xf numFmtId="0" fontId="25" fillId="0" borderId="0"/>
    <xf numFmtId="0" fontId="28" fillId="6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6" borderId="12" applyNumberFormat="0" applyFont="0" applyAlignment="0" applyProtection="0">
      <alignment vertical="center"/>
    </xf>
    <xf numFmtId="0" fontId="28" fillId="0" borderId="0">
      <alignment vertical="center"/>
    </xf>
    <xf numFmtId="0" fontId="28" fillId="6" borderId="12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34" fillId="11" borderId="1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11" borderId="13" applyNumberFormat="0" applyAlignment="0" applyProtection="0">
      <alignment vertical="center"/>
    </xf>
    <xf numFmtId="0" fontId="25" fillId="0" borderId="0">
      <alignment vertical="center"/>
    </xf>
    <xf numFmtId="0" fontId="33" fillId="11" borderId="1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11" borderId="14" applyNumberFormat="0" applyAlignment="0" applyProtection="0">
      <alignment vertical="center"/>
    </xf>
    <xf numFmtId="0" fontId="25" fillId="0" borderId="0">
      <alignment vertical="center"/>
    </xf>
    <xf numFmtId="0" fontId="34" fillId="11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60" fillId="0" borderId="0">
      <alignment vertical="center"/>
    </xf>
    <xf numFmtId="0" fontId="3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0" fillId="0" borderId="0">
      <alignment vertical="center"/>
    </xf>
    <xf numFmtId="0" fontId="60" fillId="0" borderId="0">
      <alignment vertical="center"/>
    </xf>
    <xf numFmtId="0" fontId="0" fillId="0" borderId="0"/>
    <xf numFmtId="0" fontId="34" fillId="11" borderId="14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0">
      <alignment vertical="center"/>
    </xf>
    <xf numFmtId="0" fontId="60" fillId="0" borderId="0">
      <alignment vertical="center"/>
    </xf>
    <xf numFmtId="0" fontId="34" fillId="11" borderId="14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1" borderId="14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3" fontId="81" fillId="0" borderId="0" applyNumberFormat="0" applyFill="0" applyBorder="0" applyAlignment="0" applyProtection="0"/>
    <xf numFmtId="0" fontId="33" fillId="11" borderId="13" applyNumberFormat="0" applyAlignment="0" applyProtection="0">
      <alignment vertical="center"/>
    </xf>
    <xf numFmtId="0" fontId="102" fillId="0" borderId="0" applyNumberForma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30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70" fillId="60" borderId="0" applyNumberFormat="0" applyBorder="0" applyAlignment="0" applyProtection="0"/>
    <xf numFmtId="0" fontId="30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70" fillId="60" borderId="0" applyNumberFormat="0" applyBorder="0" applyAlignment="0" applyProtection="0"/>
    <xf numFmtId="0" fontId="30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70" fillId="60" borderId="0" applyNumberFormat="0" applyBorder="0" applyAlignment="0" applyProtection="0"/>
    <xf numFmtId="0" fontId="30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70" fillId="60" borderId="0" applyNumberFormat="0" applyBorder="0" applyAlignment="0" applyProtection="0"/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70" fillId="60" borderId="0" applyNumberFormat="0" applyBorder="0" applyAlignment="0" applyProtection="0"/>
    <xf numFmtId="0" fontId="34" fillId="11" borderId="14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99" fillId="72" borderId="0" applyNumberFormat="0" applyBorder="0" applyAlignment="0" applyProtection="0"/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91" fillId="43" borderId="16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6" fillId="43" borderId="16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106" fillId="45" borderId="2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105" fillId="74" borderId="32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7" fillId="45" borderId="2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4" fillId="0" borderId="31" applyNumberFormat="0" applyFill="0" applyProtection="0">
      <alignment horizontal="left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9" fillId="0" borderId="0"/>
    <xf numFmtId="41" fontId="0" fillId="0" borderId="0" applyFont="0" applyFill="0" applyBorder="0" applyAlignment="0" applyProtection="0"/>
    <xf numFmtId="0" fontId="44" fillId="27" borderId="16" applyNumberFormat="0" applyAlignment="0" applyProtection="0">
      <alignment vertical="center"/>
    </xf>
    <xf numFmtId="4" fontId="69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15" borderId="1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179" fontId="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35" fillId="15" borderId="13" applyNumberFormat="0" applyAlignment="0" applyProtection="0">
      <alignment vertical="center"/>
    </xf>
    <xf numFmtId="43" fontId="0" fillId="0" borderId="0" applyBorder="0" applyProtection="0">
      <alignment vertical="center"/>
    </xf>
    <xf numFmtId="0" fontId="35" fillId="15" borderId="13" applyNumberFormat="0" applyAlignment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11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4" fillId="11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4" fillId="11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13" borderId="1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0" fillId="6" borderId="12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13" borderId="1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28" fillId="6" borderId="12" applyNumberFormat="0" applyFont="0" applyAlignment="0" applyProtection="0">
      <alignment vertical="center"/>
    </xf>
    <xf numFmtId="0" fontId="99" fillId="72" borderId="0" applyNumberFormat="0" applyBorder="0" applyAlignment="0" applyProtection="0"/>
    <xf numFmtId="0" fontId="28" fillId="6" borderId="12" applyNumberFormat="0" applyFont="0" applyAlignment="0" applyProtection="0">
      <alignment vertical="center"/>
    </xf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4" fillId="0" borderId="0">
      <alignment vertical="top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1" fillId="0" borderId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194" fontId="32" fillId="0" borderId="31" applyFill="0" applyProtection="0">
      <alignment horizontal="right"/>
    </xf>
    <xf numFmtId="0" fontId="32" fillId="0" borderId="29" applyNumberFormat="0" applyFill="0" applyProtection="0">
      <alignment horizontal="left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76" fillId="6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69" fillId="0" borderId="0"/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87" fillId="43" borderId="22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55" fillId="43" borderId="22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97" fillId="27" borderId="16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1" fontId="32" fillId="0" borderId="31" applyFill="0" applyProtection="0">
      <alignment horizont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>
      <alignment vertical="top"/>
    </xf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6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0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25" fillId="13" borderId="15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  <xf numFmtId="0" fontId="32" fillId="6" borderId="12" applyNumberFormat="0" applyFont="0" applyAlignment="0" applyProtection="0">
      <alignment vertical="center"/>
    </xf>
  </cellStyleXfs>
  <cellXfs count="1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8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1" fontId="2" fillId="0" borderId="2" xfId="26" applyNumberFormat="1" applyFont="1" applyFill="1" applyBorder="1" applyAlignment="1">
      <alignment vertical="center" wrapText="1"/>
    </xf>
    <xf numFmtId="189" fontId="3" fillId="0" borderId="2" xfId="26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1" fontId="2" fillId="0" borderId="2" xfId="26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41" fontId="3" fillId="0" borderId="2" xfId="26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1" fontId="2" fillId="0" borderId="2" xfId="26" applyNumberFormat="1" applyFont="1" applyFill="1" applyBorder="1" applyAlignment="1">
      <alignment horizontal="left" vertical="center" indent="2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81" fontId="10" fillId="0" borderId="0" xfId="0" applyNumberFormat="1" applyFont="1" applyFill="1" applyAlignment="1">
      <alignment vertical="center"/>
    </xf>
    <xf numFmtId="18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82" fontId="10" fillId="0" borderId="0" xfId="26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81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182" fontId="1" fillId="0" borderId="0" xfId="26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185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82" fontId="2" fillId="0" borderId="2" xfId="26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81" fontId="2" fillId="0" borderId="2" xfId="26" applyNumberFormat="1" applyFont="1" applyFill="1" applyBorder="1" applyAlignment="1" applyProtection="1">
      <alignment horizontal="center" vertical="center"/>
    </xf>
    <xf numFmtId="41" fontId="2" fillId="0" borderId="2" xfId="26" applyNumberFormat="1" applyFont="1" applyFill="1" applyBorder="1" applyAlignment="1" applyProtection="1">
      <alignment horizontal="center" vertical="center"/>
    </xf>
    <xf numFmtId="182" fontId="2" fillId="0" borderId="2" xfId="26" applyNumberFormat="1" applyFont="1" applyFill="1" applyBorder="1" applyAlignment="1" applyProtection="1">
      <alignment horizontal="center" vertical="center"/>
    </xf>
    <xf numFmtId="181" fontId="10" fillId="0" borderId="2" xfId="0" applyNumberFormat="1" applyFont="1" applyFill="1" applyBorder="1" applyAlignment="1">
      <alignment vertical="center"/>
    </xf>
    <xf numFmtId="185" fontId="10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81" fontId="10" fillId="0" borderId="2" xfId="10003" applyNumberFormat="1" applyFont="1" applyFill="1" applyBorder="1" applyAlignment="1">
      <alignment vertical="center"/>
    </xf>
    <xf numFmtId="0" fontId="11" fillId="0" borderId="0" xfId="10297" applyFont="1" applyFill="1" applyAlignment="1">
      <alignment horizontal="center" vertical="center"/>
    </xf>
    <xf numFmtId="0" fontId="12" fillId="0" borderId="0" xfId="10297" applyFont="1" applyFill="1" applyAlignment="1">
      <alignment horizontal="center" vertical="center"/>
    </xf>
    <xf numFmtId="0" fontId="12" fillId="0" borderId="0" xfId="10297" applyFont="1" applyFill="1" applyAlignment="1">
      <alignment vertical="center"/>
    </xf>
    <xf numFmtId="0" fontId="11" fillId="0" borderId="0" xfId="10297" applyFont="1" applyFill="1" applyAlignment="1">
      <alignment vertical="center"/>
    </xf>
    <xf numFmtId="0" fontId="0" fillId="0" borderId="0" xfId="10297" applyFont="1" applyFill="1" applyAlignment="1">
      <alignment vertical="center"/>
    </xf>
    <xf numFmtId="41" fontId="0" fillId="0" borderId="0" xfId="10297" applyNumberFormat="1" applyFont="1" applyFill="1" applyAlignment="1">
      <alignment vertical="center"/>
    </xf>
    <xf numFmtId="41" fontId="0" fillId="0" borderId="0" xfId="10297" applyNumberFormat="1" applyFont="1" applyFill="1" applyAlignment="1">
      <alignment horizontal="right" vertical="center"/>
    </xf>
    <xf numFmtId="10" fontId="0" fillId="0" borderId="0" xfId="10297" applyNumberFormat="1" applyFont="1" applyFill="1" applyAlignment="1">
      <alignment vertical="center"/>
    </xf>
    <xf numFmtId="0" fontId="0" fillId="0" borderId="0" xfId="10297" applyFont="1" applyFill="1" applyAlignment="1">
      <alignment vertical="center" wrapText="1" shrinkToFit="1"/>
    </xf>
    <xf numFmtId="0" fontId="13" fillId="0" borderId="0" xfId="10297" applyNumberFormat="1" applyFont="1" applyFill="1" applyAlignment="1">
      <alignment horizontal="center" vertical="center"/>
    </xf>
    <xf numFmtId="41" fontId="0" fillId="0" borderId="0" xfId="12854" applyNumberFormat="1" applyFont="1" applyFill="1" applyAlignment="1">
      <alignment vertical="center"/>
    </xf>
    <xf numFmtId="0" fontId="11" fillId="0" borderId="0" xfId="10297" applyFont="1" applyFill="1" applyAlignment="1">
      <alignment horizontal="right" vertical="center"/>
    </xf>
    <xf numFmtId="0" fontId="14" fillId="0" borderId="2" xfId="10297" applyFont="1" applyFill="1" applyBorder="1" applyAlignment="1">
      <alignment horizontal="center" vertical="center"/>
    </xf>
    <xf numFmtId="41" fontId="14" fillId="0" borderId="7" xfId="10297" applyNumberFormat="1" applyFont="1" applyFill="1" applyBorder="1" applyAlignment="1">
      <alignment horizontal="center" vertical="center" wrapText="1"/>
    </xf>
    <xf numFmtId="41" fontId="14" fillId="0" borderId="2" xfId="10297" applyNumberFormat="1" applyFont="1" applyFill="1" applyBorder="1" applyAlignment="1">
      <alignment horizontal="center" vertical="center" wrapText="1"/>
    </xf>
    <xf numFmtId="10" fontId="14" fillId="0" borderId="8" xfId="10297" applyNumberFormat="1" applyFont="1" applyFill="1" applyBorder="1" applyAlignment="1">
      <alignment horizontal="center" vertical="center" wrapText="1"/>
    </xf>
    <xf numFmtId="10" fontId="14" fillId="0" borderId="2" xfId="10297" applyNumberFormat="1" applyFont="1" applyFill="1" applyBorder="1" applyAlignment="1">
      <alignment horizontal="center" vertical="center" wrapText="1"/>
    </xf>
    <xf numFmtId="0" fontId="14" fillId="0" borderId="2" xfId="10297" applyFont="1" applyFill="1" applyBorder="1" applyAlignment="1">
      <alignment horizontal="center" vertical="center" wrapText="1" shrinkToFit="1"/>
    </xf>
    <xf numFmtId="0" fontId="14" fillId="0" borderId="2" xfId="10297" applyFont="1" applyFill="1" applyBorder="1" applyAlignment="1">
      <alignment vertical="center"/>
    </xf>
    <xf numFmtId="41" fontId="14" fillId="0" borderId="2" xfId="12854" applyNumberFormat="1" applyFont="1" applyFill="1" applyBorder="1" applyAlignment="1">
      <alignment vertical="center" shrinkToFit="1"/>
    </xf>
    <xf numFmtId="41" fontId="14" fillId="0" borderId="2" xfId="12854" applyNumberFormat="1" applyFont="1" applyFill="1" applyBorder="1" applyAlignment="1">
      <alignment horizontal="right" vertical="center" wrapText="1"/>
    </xf>
    <xf numFmtId="183" fontId="14" fillId="0" borderId="2" xfId="9375" applyNumberFormat="1" applyFont="1" applyFill="1" applyBorder="1" applyAlignment="1">
      <alignment vertical="center" wrapText="1"/>
    </xf>
    <xf numFmtId="10" fontId="14" fillId="0" borderId="2" xfId="9375" applyNumberFormat="1" applyFont="1" applyFill="1" applyBorder="1" applyAlignment="1">
      <alignment vertical="center" wrapText="1"/>
    </xf>
    <xf numFmtId="0" fontId="15" fillId="0" borderId="2" xfId="10297" applyFont="1" applyFill="1" applyBorder="1" applyAlignment="1">
      <alignment horizontal="left" vertical="center" wrapText="1" shrinkToFit="1"/>
    </xf>
    <xf numFmtId="0" fontId="14" fillId="0" borderId="2" xfId="10297" applyFont="1" applyFill="1" applyBorder="1" applyAlignment="1">
      <alignment horizontal="left" vertical="center" shrinkToFit="1"/>
    </xf>
    <xf numFmtId="0" fontId="14" fillId="0" borderId="2" xfId="10297" applyFont="1" applyFill="1" applyBorder="1" applyAlignment="1">
      <alignment vertical="center" shrinkToFit="1"/>
    </xf>
    <xf numFmtId="193" fontId="14" fillId="0" borderId="2" xfId="12854" applyNumberFormat="1" applyFont="1" applyFill="1" applyBorder="1" applyAlignment="1">
      <alignment vertical="center" shrinkToFit="1"/>
    </xf>
    <xf numFmtId="0" fontId="14" fillId="0" borderId="2" xfId="10297" applyFont="1" applyFill="1" applyBorder="1" applyAlignment="1">
      <alignment vertical="center" wrapText="1" shrinkToFit="1"/>
    </xf>
    <xf numFmtId="0" fontId="15" fillId="0" borderId="2" xfId="10297" applyFont="1" applyFill="1" applyBorder="1" applyAlignment="1">
      <alignment horizontal="left" vertical="center" shrinkToFit="1"/>
    </xf>
    <xf numFmtId="41" fontId="15" fillId="0" borderId="2" xfId="12854" applyNumberFormat="1" applyFont="1" applyFill="1" applyBorder="1" applyAlignment="1">
      <alignment horizontal="right" vertical="center" shrinkToFit="1"/>
    </xf>
    <xf numFmtId="183" fontId="11" fillId="0" borderId="2" xfId="10297" applyNumberFormat="1" applyFont="1" applyFill="1" applyBorder="1" applyAlignment="1">
      <alignment vertical="center"/>
    </xf>
    <xf numFmtId="180" fontId="15" fillId="0" borderId="2" xfId="10297" applyNumberFormat="1" applyFont="1" applyFill="1" applyBorder="1" applyAlignment="1">
      <alignment vertical="center" wrapText="1" shrinkToFit="1"/>
    </xf>
    <xf numFmtId="0" fontId="15" fillId="0" borderId="2" xfId="10297" applyFont="1" applyFill="1" applyBorder="1" applyAlignment="1">
      <alignment vertical="center" wrapText="1" shrinkToFit="1"/>
    </xf>
    <xf numFmtId="0" fontId="14" fillId="0" borderId="3" xfId="10297" applyFont="1" applyFill="1" applyBorder="1" applyAlignment="1">
      <alignment horizontal="left" vertical="center" shrinkToFit="1"/>
    </xf>
    <xf numFmtId="0" fontId="14" fillId="0" borderId="4" xfId="10297" applyFont="1" applyFill="1" applyBorder="1" applyAlignment="1">
      <alignment horizontal="left" vertical="center" shrinkToFit="1"/>
    </xf>
    <xf numFmtId="193" fontId="14" fillId="0" borderId="2" xfId="12854" applyNumberFormat="1" applyFont="1" applyFill="1" applyBorder="1" applyAlignment="1">
      <alignment horizontal="right" vertical="center" shrinkToFit="1"/>
    </xf>
    <xf numFmtId="41" fontId="14" fillId="0" borderId="2" xfId="12854" applyNumberFormat="1" applyFont="1" applyFill="1" applyBorder="1" applyAlignment="1">
      <alignment horizontal="right" vertical="center" shrinkToFit="1"/>
    </xf>
    <xf numFmtId="1" fontId="15" fillId="0" borderId="2" xfId="10297" applyNumberFormat="1" applyFont="1" applyFill="1" applyBorder="1" applyAlignment="1" applyProtection="1">
      <alignment horizontal="left" vertical="center" shrinkToFit="1"/>
      <protection locked="0"/>
    </xf>
    <xf numFmtId="193" fontId="15" fillId="0" borderId="2" xfId="12854" applyNumberFormat="1" applyFont="1" applyFill="1" applyBorder="1" applyAlignment="1" applyProtection="1">
      <alignment horizontal="right" vertical="center" shrinkToFit="1"/>
      <protection locked="0"/>
    </xf>
    <xf numFmtId="1" fontId="14" fillId="0" borderId="2" xfId="10297" applyNumberFormat="1" applyFont="1" applyFill="1" applyBorder="1" applyAlignment="1" applyProtection="1">
      <alignment horizontal="left" vertical="center" shrinkToFit="1"/>
      <protection locked="0"/>
    </xf>
    <xf numFmtId="193" fontId="14" fillId="0" borderId="2" xfId="12854" applyNumberFormat="1" applyFont="1" applyFill="1" applyBorder="1" applyAlignment="1" applyProtection="1">
      <alignment horizontal="right" vertical="center" shrinkToFit="1"/>
      <protection locked="0"/>
    </xf>
    <xf numFmtId="41" fontId="14" fillId="0" borderId="2" xfId="12854" applyNumberFormat="1" applyFont="1" applyFill="1" applyBorder="1" applyAlignment="1" applyProtection="1">
      <alignment horizontal="right" vertical="center" shrinkToFit="1"/>
      <protection locked="0"/>
    </xf>
    <xf numFmtId="0" fontId="15" fillId="0" borderId="2" xfId="10297" applyNumberFormat="1" applyFont="1" applyFill="1" applyBorder="1" applyAlignment="1" applyProtection="1">
      <alignment horizontal="left" vertical="center" shrinkToFit="1"/>
      <protection locked="0"/>
    </xf>
    <xf numFmtId="41" fontId="15" fillId="0" borderId="2" xfId="12854" applyNumberFormat="1" applyFont="1" applyFill="1" applyBorder="1" applyAlignment="1">
      <alignment horizontal="right" vertical="center"/>
    </xf>
    <xf numFmtId="41" fontId="14" fillId="0" borderId="2" xfId="12854" applyNumberFormat="1" applyFont="1" applyFill="1" applyBorder="1" applyAlignment="1">
      <alignment horizontal="right" vertical="center"/>
    </xf>
    <xf numFmtId="183" fontId="12" fillId="0" borderId="2" xfId="10297" applyNumberFormat="1" applyFont="1" applyFill="1" applyBorder="1" applyAlignment="1">
      <alignment vertical="center"/>
    </xf>
    <xf numFmtId="1" fontId="14" fillId="0" borderId="3" xfId="10297" applyNumberFormat="1" applyFont="1" applyFill="1" applyBorder="1" applyAlignment="1" applyProtection="1">
      <alignment horizontal="left" vertical="center" shrinkToFit="1"/>
      <protection locked="0"/>
    </xf>
    <xf numFmtId="1" fontId="14" fillId="0" borderId="4" xfId="10297" applyNumberFormat="1" applyFont="1" applyFill="1" applyBorder="1" applyAlignment="1" applyProtection="1">
      <alignment horizontal="left" vertical="center" shrinkToFit="1"/>
      <protection locked="0"/>
    </xf>
    <xf numFmtId="1" fontId="14" fillId="0" borderId="2" xfId="1734" applyNumberFormat="1" applyFont="1" applyFill="1" applyBorder="1" applyAlignment="1" applyProtection="1">
      <alignment horizontal="left" vertical="center"/>
      <protection locked="0"/>
    </xf>
    <xf numFmtId="1" fontId="15" fillId="0" borderId="2" xfId="1734" applyNumberFormat="1" applyFont="1" applyFill="1" applyBorder="1" applyAlignment="1" applyProtection="1">
      <alignment horizontal="left" vertical="center" indent="2"/>
      <protection locked="0"/>
    </xf>
    <xf numFmtId="1" fontId="15" fillId="0" borderId="2" xfId="1734" applyNumberFormat="1" applyFont="1" applyFill="1" applyBorder="1" applyAlignment="1" applyProtection="1">
      <alignment horizontal="left" vertical="center"/>
      <protection locked="0"/>
    </xf>
    <xf numFmtId="1" fontId="15" fillId="0" borderId="2" xfId="1734" applyNumberFormat="1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indent="1"/>
    </xf>
    <xf numFmtId="0" fontId="14" fillId="0" borderId="3" xfId="10297" applyFont="1" applyFill="1" applyBorder="1" applyAlignment="1">
      <alignment horizontal="center" vertical="center" shrinkToFit="1"/>
    </xf>
    <xf numFmtId="0" fontId="14" fillId="0" borderId="4" xfId="10297" applyFont="1" applyFill="1" applyBorder="1" applyAlignment="1">
      <alignment horizontal="center" vertical="center" shrinkToFit="1"/>
    </xf>
    <xf numFmtId="41" fontId="14" fillId="0" borderId="2" xfId="12854" applyNumberFormat="1" applyFont="1" applyFill="1" applyBorder="1" applyAlignment="1">
      <alignment vertical="center"/>
    </xf>
    <xf numFmtId="0" fontId="12" fillId="0" borderId="0" xfId="10297" applyFont="1" applyFill="1" applyBorder="1" applyAlignment="1">
      <alignment horizontal="center" vertical="center"/>
    </xf>
    <xf numFmtId="183" fontId="12" fillId="0" borderId="0" xfId="12854" applyNumberFormat="1" applyFont="1" applyFill="1" applyBorder="1" applyAlignment="1">
      <alignment vertical="center"/>
    </xf>
    <xf numFmtId="183" fontId="12" fillId="0" borderId="0" xfId="12854" applyNumberFormat="1" applyFont="1" applyFill="1" applyBorder="1" applyAlignment="1">
      <alignment horizontal="right" vertical="center"/>
    </xf>
    <xf numFmtId="9" fontId="12" fillId="0" borderId="0" xfId="9375" applyFont="1" applyFill="1" applyBorder="1" applyAlignment="1">
      <alignment vertical="center" wrapText="1"/>
    </xf>
    <xf numFmtId="10" fontId="12" fillId="0" borderId="0" xfId="12854" applyNumberFormat="1" applyFont="1" applyFill="1" applyBorder="1" applyAlignment="1">
      <alignment vertical="center" wrapText="1"/>
    </xf>
    <xf numFmtId="0" fontId="11" fillId="0" borderId="0" xfId="10297" applyFont="1" applyFill="1" applyBorder="1" applyAlignment="1">
      <alignment vertical="center" wrapText="1" shrinkToFit="1"/>
    </xf>
    <xf numFmtId="0" fontId="4" fillId="0" borderId="0" xfId="0" applyFont="1"/>
    <xf numFmtId="0" fontId="18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 wrapText="1"/>
    </xf>
    <xf numFmtId="10" fontId="2" fillId="0" borderId="8" xfId="10297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1" fontId="5" fillId="0" borderId="2" xfId="26" applyNumberFormat="1" applyFont="1" applyFill="1" applyBorder="1" applyAlignment="1">
      <alignment vertical="center"/>
    </xf>
    <xf numFmtId="10" fontId="5" fillId="0" borderId="2" xfId="2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1" fontId="4" fillId="0" borderId="2" xfId="26" applyNumberFormat="1" applyFont="1" applyFill="1" applyBorder="1" applyAlignment="1">
      <alignment vertical="center"/>
    </xf>
    <xf numFmtId="10" fontId="4" fillId="0" borderId="2" xfId="2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1" fontId="4" fillId="0" borderId="2" xfId="0" applyNumberFormat="1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41" fontId="5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/>
    </xf>
    <xf numFmtId="1" fontId="4" fillId="0" borderId="2" xfId="0" applyNumberFormat="1" applyFont="1" applyFill="1" applyBorder="1"/>
    <xf numFmtId="41" fontId="4" fillId="0" borderId="2" xfId="0" applyNumberFormat="1" applyFont="1" applyFill="1" applyBorder="1"/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4" xfId="0" applyFont="1" applyFill="1" applyBorder="1"/>
    <xf numFmtId="0" fontId="4" fillId="0" borderId="0" xfId="0" applyFont="1" applyAlignment="1">
      <alignment horizontal="right" vertical="center"/>
    </xf>
    <xf numFmtId="41" fontId="5" fillId="0" borderId="2" xfId="0" applyNumberFormat="1" applyFont="1" applyBorder="1" applyAlignment="1">
      <alignment vertical="center"/>
    </xf>
    <xf numFmtId="10" fontId="5" fillId="0" borderId="2" xfId="0" applyNumberFormat="1" applyFont="1" applyFill="1" applyBorder="1" applyAlignment="1">
      <alignment vertical="center"/>
    </xf>
    <xf numFmtId="10" fontId="4" fillId="0" borderId="2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shrinkToFit="1"/>
    </xf>
    <xf numFmtId="0" fontId="24" fillId="0" borderId="0" xfId="0" applyFont="1" applyAlignment="1">
      <alignment horizontal="right" vertical="center"/>
    </xf>
  </cellXfs>
  <cellStyles count="15942">
    <cellStyle name="常规" xfId="0" builtinId="0"/>
    <cellStyle name="20% - 强调文字颜色 5 55 2 6" xfId="1"/>
    <cellStyle name="货币[0]" xfId="2" builtinId="7"/>
    <cellStyle name="20% - 强调文字颜色 2 3 6" xfId="3"/>
    <cellStyle name="货币" xfId="4" builtinId="4"/>
    <cellStyle name="输出 3 2 3 3" xfId="5"/>
    <cellStyle name="20% - 强调文字颜色 6 2 12" xfId="6"/>
    <cellStyle name="输入" xfId="7" builtinId="20"/>
    <cellStyle name="20% - 强调文字颜色 3" xfId="8" builtinId="38"/>
    <cellStyle name="输出 6 10 2 2" xfId="9"/>
    <cellStyle name="注释 58 5 4" xfId="10"/>
    <cellStyle name="20% - 强调文字颜色 1 52 2 5" xfId="11"/>
    <cellStyle name="40% - 强调文字颜色 2 53 2 5" xfId="12"/>
    <cellStyle name="20% - 强调文字颜色 3 51 3 3" xfId="13"/>
    <cellStyle name="20% - 强调文字颜色 2 2 8 2 5 2" xfId="14"/>
    <cellStyle name="千位分隔[0]" xfId="15" builtinId="6"/>
    <cellStyle name="20% - 强调文字颜色 1 2 10 5" xfId="16"/>
    <cellStyle name="20% - 强调文字颜色 5 53 6 6" xfId="17"/>
    <cellStyle name="差" xfId="18" builtinId="27"/>
    <cellStyle name="20% - 强调文字颜色 3 61 3" xfId="19"/>
    <cellStyle name="20% - 强调文字颜色 3 56 3" xfId="20"/>
    <cellStyle name="Header2 3 2 2" xfId="21"/>
    <cellStyle name="20% - 强调文字颜色 1 54 4 3" xfId="22"/>
    <cellStyle name="20% - 强调文字颜色 1 49 4 3" xfId="23"/>
    <cellStyle name="40% - 强调文字颜色 1 2 13" xfId="24"/>
    <cellStyle name="40% - 强调文字颜色 3" xfId="25" builtinId="39"/>
    <cellStyle name="千位分隔" xfId="26" builtinId="3"/>
    <cellStyle name="20% - 强调文字颜色 6 52 4 4" xfId="27"/>
    <cellStyle name="40% - 强调文字颜色 5 49 3 6" xfId="28"/>
    <cellStyle name="40% - 强调文字颜色 5 54 3 6" xfId="29"/>
    <cellStyle name="20% - 强调文字颜色 4 53 3 6" xfId="30"/>
    <cellStyle name="20% - 强调文字颜色 4 6 3" xfId="31"/>
    <cellStyle name="60% - 强调文字颜色 1 4 2 2" xfId="32"/>
    <cellStyle name="注释 2 2 8" xfId="33"/>
    <cellStyle name="20% - 强调文字颜色 1 50 3" xfId="34"/>
    <cellStyle name="20% - 强调文字颜色 1 2 8 2 4 6" xfId="35"/>
    <cellStyle name="计算 6 5 4 2 3" xfId="36"/>
    <cellStyle name="20% - 强调文字颜色 1 54 9" xfId="37"/>
    <cellStyle name="20% - 强调文字颜色 1 49 9" xfId="38"/>
    <cellStyle name="40% - 强调文字颜色 3 53 6" xfId="39"/>
    <cellStyle name="60% - 强调文字颜色 3" xfId="40" builtinId="40"/>
    <cellStyle name="20% - 强调文字颜色 3 51 8 2" xfId="41"/>
    <cellStyle name="40% - 强调文字颜色 2 53 7 4" xfId="42"/>
    <cellStyle name="20% - 强调文字颜色 2 52 6" xfId="43"/>
    <cellStyle name="Accent4 2 4" xfId="44"/>
    <cellStyle name="20% - 强调文字颜色 1 52 7 4" xfId="45"/>
    <cellStyle name="20% - 强调文字颜色 5 53 8 6" xfId="46"/>
    <cellStyle name="20% - 强调文字颜色 1 2 12 5" xfId="47"/>
    <cellStyle name="超链接" xfId="48" builtinId="8"/>
    <cellStyle name="40% - 强调文字颜色 1 52 10" xfId="49"/>
    <cellStyle name="常规 72 7" xfId="50"/>
    <cellStyle name="20% - 强调文字颜色 1 11" xfId="51"/>
    <cellStyle name="20% - 强调文字颜色 6 50 6 6" xfId="52"/>
    <cellStyle name="汇总 3 2 5 6 2" xfId="53"/>
    <cellStyle name="20% - 强调文字颜色 4 2 8 2 4 3" xfId="54"/>
    <cellStyle name="20% - 强调文字颜色 1 2 17" xfId="55"/>
    <cellStyle name="20% - 强调文字颜色 1 2 22" xfId="56"/>
    <cellStyle name="输出 2 2 3 8" xfId="57"/>
    <cellStyle name="百分比" xfId="58" builtinId="5"/>
    <cellStyle name="20% - 强调文字颜色 2 50 7" xfId="59"/>
    <cellStyle name="计算 2 2 5 5 2 3" xfId="60"/>
    <cellStyle name="已访问的超链接" xfId="61" builtinId="9"/>
    <cellStyle name="20% - 强调文字颜色 6 4 2 2" xfId="62"/>
    <cellStyle name="20% - 强调文字颜色 1 52 5 5" xfId="63"/>
    <cellStyle name="20% - 强调文字颜色 3 51 6 3" xfId="64"/>
    <cellStyle name="40% - 强调文字颜色 2 53 5 5" xfId="65"/>
    <cellStyle name="40% - 强调文字颜色 5 2 8 8" xfId="66"/>
    <cellStyle name="注释" xfId="67" builtinId="10"/>
    <cellStyle name="40% - 强调文字颜色 1 54 4 5" xfId="68"/>
    <cellStyle name="40% - 强调文字颜色 1 49 4 5" xfId="69"/>
    <cellStyle name="20% - 强调文字颜色 6 2 8 3 6" xfId="70"/>
    <cellStyle name="20% - 强调文字颜色 2 52 5 3" xfId="71"/>
    <cellStyle name="汇总 3 2 2 5" xfId="72"/>
    <cellStyle name="_ET_STYLE_NoName_00__Sheet3" xfId="73"/>
    <cellStyle name="20% - 强调文字颜色 4 5" xfId="74"/>
    <cellStyle name="20% - 强调文字颜色 4 2 14 6" xfId="75"/>
    <cellStyle name="20% - 强调文字颜色 1 39" xfId="76"/>
    <cellStyle name="20% - 强调文字颜色 1 44" xfId="77"/>
    <cellStyle name="20% - 强调文字颜色 2 51 10" xfId="78"/>
    <cellStyle name="Accent6 3 3" xfId="79"/>
    <cellStyle name="20% - 强调文字颜色 1 49 8 3" xfId="80"/>
    <cellStyle name="输出 4 5" xfId="81"/>
    <cellStyle name="20% - 强调文字颜色 1 2 8 2 4 5" xfId="82"/>
    <cellStyle name="计算 6 5 4 2 2" xfId="83"/>
    <cellStyle name="20% - 强调文字颜色 1 54 8" xfId="84"/>
    <cellStyle name="20% - 强调文字颜色 1 49 8" xfId="85"/>
    <cellStyle name="40% - 强调文字颜色 3 53 5" xfId="86"/>
    <cellStyle name="60% - 强调文字颜色 2" xfId="87" builtinId="36"/>
    <cellStyle name="20% - 强调文字颜色 2 52 5" xfId="88"/>
    <cellStyle name="Accent4 2 3" xfId="89"/>
    <cellStyle name="20% - 强调文字颜色 1 52 7 3" xfId="90"/>
    <cellStyle name="标题 4" xfId="91" builtinId="19"/>
    <cellStyle name="20% - 强调文字颜色 5 2 25" xfId="92"/>
    <cellStyle name="警告文本" xfId="93" builtinId="11"/>
    <cellStyle name="标题" xfId="94" builtinId="15"/>
    <cellStyle name="解释性文本" xfId="95" builtinId="53"/>
    <cellStyle name="40% - 强调文字颜色 1 57 2 5" xfId="96"/>
    <cellStyle name="20% - 强调文字颜色 2 55 3 3" xfId="97"/>
    <cellStyle name="20% - 强调文字颜色 2 53 8" xfId="98"/>
    <cellStyle name="Accent4 3 6" xfId="99"/>
    <cellStyle name="20% - 强调文字颜色 1 52 8 6" xfId="100"/>
    <cellStyle name="输入 4 3 6 3" xfId="101"/>
    <cellStyle name="标题 1" xfId="102" builtinId="16"/>
    <cellStyle name="20% - 强调文字颜色 5 2 22" xfId="103"/>
    <cellStyle name="20% - 强调文字颜色 5 2 17" xfId="104"/>
    <cellStyle name="标题 2" xfId="105" builtinId="17"/>
    <cellStyle name="20% - 强调文字颜色 5 2 23" xfId="106"/>
    <cellStyle name="20% - 强调文字颜色 5 2 18" xfId="107"/>
    <cellStyle name="20% - 强调文字颜色 5 55 4 5" xfId="108"/>
    <cellStyle name="60% - 强调文字颜色 2 2 2 2" xfId="109"/>
    <cellStyle name="0,0_x000d__x000a_NA_x000d__x000a_" xfId="110"/>
    <cellStyle name="差 7" xfId="111"/>
    <cellStyle name="20% - 强调文字颜色 1 2 8 2 4 4" xfId="112"/>
    <cellStyle name="20% - 强调文字颜色 1 54 7" xfId="113"/>
    <cellStyle name="20% - 强调文字颜色 1 49 7" xfId="114"/>
    <cellStyle name="40% - 强调文字颜色 3 53 4" xfId="115"/>
    <cellStyle name="60% - 强调文字颜色 1" xfId="116" builtinId="32"/>
    <cellStyle name="20% - 强调文字颜色 2 52 4" xfId="117"/>
    <cellStyle name="Accent4 2 2" xfId="118"/>
    <cellStyle name="常规 2 2 2_附件3：中期财政规划套表" xfId="119"/>
    <cellStyle name="20% - 强调文字颜色 1 52 7 2" xfId="120"/>
    <cellStyle name="标题 3" xfId="121" builtinId="18"/>
    <cellStyle name="20% - 强调文字颜色 5 2 24" xfId="122"/>
    <cellStyle name="20% - 强调文字颜色 5 2 19" xfId="123"/>
    <cellStyle name="40% - 强调文字颜色 3 53 7" xfId="124"/>
    <cellStyle name="60% - 强调文字颜色 4" xfId="125" builtinId="44"/>
    <cellStyle name="20% - 强调文字颜色 3 51 8 3" xfId="126"/>
    <cellStyle name="40% - 强调文字颜色 2 53 7 5" xfId="127"/>
    <cellStyle name="20% - 强调文字颜色 2 52 7" xfId="128"/>
    <cellStyle name="Accent4 2 5" xfId="129"/>
    <cellStyle name="20% - 强调文字颜色 1 52 7 5" xfId="130"/>
    <cellStyle name="输出" xfId="131" builtinId="21"/>
    <cellStyle name="20% - 强调文字颜色 5 2 8 9" xfId="132"/>
    <cellStyle name="输出 3 2 9 2" xfId="133"/>
    <cellStyle name="20% - 强调文字颜色 2 4 2" xfId="134"/>
    <cellStyle name="_Book1_1_云南省建国前入党的老党员补贴有关情况统计表2010(1).01" xfId="135"/>
    <cellStyle name="常规 26" xfId="136"/>
    <cellStyle name="常规 31" xfId="137"/>
    <cellStyle name="40% - 强调文字颜色 2 55 2 3" xfId="138"/>
    <cellStyle name="计算" xfId="139" builtinId="22"/>
    <cellStyle name="20% - 强调文字颜色 1 49 2 3" xfId="140"/>
    <cellStyle name="20% - 强调文字颜色 1 54 2 3" xfId="141"/>
    <cellStyle name="20% - 强调文字颜色 1 4 3" xfId="142"/>
    <cellStyle name="检查单元格" xfId="143" builtinId="23"/>
    <cellStyle name="20% - 强调文字颜色 5 2 8 2 2 3" xfId="144"/>
    <cellStyle name="40% - 强调文字颜色 2 52 3" xfId="145"/>
    <cellStyle name="20% - 强调文字颜色 1 51 3" xfId="146"/>
    <cellStyle name="千位分隔 8 14" xfId="147"/>
    <cellStyle name="20% - 强调文字颜色 6" xfId="148" builtinId="50"/>
    <cellStyle name="强调文字颜色 2" xfId="149" builtinId="33"/>
    <cellStyle name="40% - 强调文字颜色 1 2 10 4" xfId="150"/>
    <cellStyle name="20% - 强调文字颜色 6 51 7 3" xfId="151"/>
    <cellStyle name="40% - 强调文字颜色 5 53 6 5" xfId="152"/>
    <cellStyle name="20% - 强调文字颜色 4 52 6 5" xfId="153"/>
    <cellStyle name="20% - 强调文字颜色 1 2 14 2" xfId="154"/>
    <cellStyle name="输出 2 2 3 5 2" xfId="155"/>
    <cellStyle name="输出 5 2 5 2" xfId="156"/>
    <cellStyle name="链接单元格" xfId="157" builtinId="24"/>
    <cellStyle name="20% - 强调文字颜色 6 3 5" xfId="158"/>
    <cellStyle name="汇总" xfId="159" builtinId="25"/>
    <cellStyle name="20% - 强调文字颜色 1 6 6" xfId="160"/>
    <cellStyle name="20% - 强调文字颜色 1 53 4 3" xfId="161"/>
    <cellStyle name="好" xfId="162" builtinId="26"/>
    <cellStyle name="适中" xfId="163" builtinId="28"/>
    <cellStyle name="20% - 强调文字颜色 5 14" xfId="164"/>
    <cellStyle name="20% - 强调文字颜色 5 2 8 2 2 2" xfId="165"/>
    <cellStyle name="40% - 强调文字颜色 2 52 2" xfId="166"/>
    <cellStyle name="20% - 强调文字颜色 1 51 2" xfId="167"/>
    <cellStyle name="千位分隔 8 13" xfId="168"/>
    <cellStyle name="20% - 强调文字颜色 5" xfId="169" builtinId="46"/>
    <cellStyle name="强调文字颜色 1" xfId="170" builtinId="29"/>
    <cellStyle name="40% - 强调文字颜色 1 2 10 3" xfId="171"/>
    <cellStyle name="20% - 强调文字颜色 6 51 7 2" xfId="172"/>
    <cellStyle name="40% - 强调文字颜色 5 53 6 4" xfId="173"/>
    <cellStyle name="20% - 强调文字颜色 4 52 6 4" xfId="174"/>
    <cellStyle name="40% - 强调文字颜色 3 49 5 6" xfId="175"/>
    <cellStyle name="40% - 强调文字颜色 3 54 5 6" xfId="176"/>
    <cellStyle name="20% - 强调文字颜色 2 53 5 6" xfId="177"/>
    <cellStyle name="20% - 强调文字颜色 1 51 8 6" xfId="178"/>
    <cellStyle name="20% - 强调文字颜色 1" xfId="179" builtinId="30"/>
    <cellStyle name="20% - 强调文字颜色 1 50 4 5" xfId="180"/>
    <cellStyle name="40% - 强调文字颜色 1" xfId="181" builtinId="31"/>
    <cellStyle name="20% - 强调文字颜色 2" xfId="182" builtinId="34"/>
    <cellStyle name="20% - 强调文字颜色 1 50 4 6" xfId="183"/>
    <cellStyle name="汇总 2 2 5 4 2" xfId="184"/>
    <cellStyle name="40% - 强调文字颜色 2" xfId="185" builtinId="35"/>
    <cellStyle name="强调文字颜色 3" xfId="186" builtinId="37"/>
    <cellStyle name="40% - 强调文字颜色 1 2 10 5" xfId="187"/>
    <cellStyle name="20% - 强调文字颜色 6 51 7 4" xfId="188"/>
    <cellStyle name="40% - 强调文字颜色 5 53 6 6" xfId="189"/>
    <cellStyle name="20% - 强调文字颜色 4 52 6 6" xfId="190"/>
    <cellStyle name="20% - 强调文字颜色 1 2 14 3" xfId="191"/>
    <cellStyle name="输出 2 2 3 5 3" xfId="192"/>
    <cellStyle name="强调文字颜色 4" xfId="193" builtinId="41"/>
    <cellStyle name="40% - 强调文字颜色 1 2 10 6" xfId="194"/>
    <cellStyle name="20% - 强调文字颜色 6 51 7 5" xfId="195"/>
    <cellStyle name="20% - 强调文字颜色 1 2 14 4" xfId="196"/>
    <cellStyle name="输出 6 10 2 3" xfId="197"/>
    <cellStyle name="20% - 强调文字颜色 4" xfId="198" builtinId="42"/>
    <cellStyle name="40% - 强调文字颜色 4" xfId="199" builtinId="43"/>
    <cellStyle name="计算 2 4 4 2 2" xfId="200"/>
    <cellStyle name="强调文字颜色 5" xfId="201" builtinId="45"/>
    <cellStyle name="20% - 强调文字颜色 6 51 7 6" xfId="202"/>
    <cellStyle name="汇总 3 2 6 7 2" xfId="203"/>
    <cellStyle name="20% - 强调文字颜色 1 2 14 5" xfId="204"/>
    <cellStyle name="40% - 强调文字颜色 5" xfId="205" builtinId="47"/>
    <cellStyle name="40% - 强调文字颜色 3 53 8" xfId="206"/>
    <cellStyle name="60% - 强调文字颜色 5" xfId="207" builtinId="48"/>
    <cellStyle name="20% - 强调文字颜色 3 51 8 4" xfId="208"/>
    <cellStyle name="40% - 强调文字颜色 2 53 7 6" xfId="209"/>
    <cellStyle name="20% - 强调文字颜色 2 52 8" xfId="210"/>
    <cellStyle name="Accent4 2 6" xfId="211"/>
    <cellStyle name="20% - 强调文字颜色 1 52 7 6" xfId="212"/>
    <cellStyle name="计算 2 4 4 2 3" xfId="213"/>
    <cellStyle name="强调文字颜色 6" xfId="214" builtinId="49"/>
    <cellStyle name="20% - 强调文字颜色 1 2 14 6" xfId="215"/>
    <cellStyle name="_弱电系统设备配置报价清单" xfId="216"/>
    <cellStyle name="40% - 强调文字颜色 6" xfId="217" builtinId="51"/>
    <cellStyle name="40% - 强调文字颜色 3 53 9" xfId="218"/>
    <cellStyle name="60% - 强调文字颜色 6" xfId="219" builtinId="52"/>
    <cellStyle name="20% - 强调文字颜色 3 51 8 5" xfId="220"/>
    <cellStyle name="20% - 强调文字颜色 2 52 9" xfId="221"/>
    <cellStyle name="_ET_STYLE_NoName_00__Book1" xfId="222"/>
    <cellStyle name="_ET_STYLE_NoName_00_" xfId="223"/>
    <cellStyle name="强调文字颜色 4 37" xfId="224"/>
    <cellStyle name="强调文字颜色 4 42" xfId="225"/>
    <cellStyle name="20% - 强调文字颜色 4 2 2 2" xfId="226"/>
    <cellStyle name="20% - 强调文字颜色 3 3 4" xfId="227"/>
    <cellStyle name="计算 2 2 3 3 2 3" xfId="228"/>
    <cellStyle name="输出 4 2 3 5 2 2" xfId="229"/>
    <cellStyle name="_Book1_1" xfId="230"/>
    <cellStyle name="20% - 强调文字颜色 6 52 3 4" xfId="231"/>
    <cellStyle name="40% - 强调文字颜色 5 49 2 6" xfId="232"/>
    <cellStyle name="40% - 强调文字颜色 5 54 2 6" xfId="233"/>
    <cellStyle name="20% - 强调文字颜色 4 53 2 6" xfId="234"/>
    <cellStyle name="_ET_STYLE_NoName_00_ 2" xfId="235"/>
    <cellStyle name="20% - 强调文字颜色 4 50 8 4" xfId="236"/>
    <cellStyle name="_20100326高清市院遂宁检察院1080P配置清单26日改" xfId="237"/>
    <cellStyle name="40% - 强调文字颜色 3 52 7 6" xfId="238"/>
    <cellStyle name="20% - 强调文字颜色 2 51 7 6" xfId="239"/>
    <cellStyle name="40% - 强调文字颜色 1 21" xfId="240"/>
    <cellStyle name="40% - 强调文字颜色 1 16" xfId="241"/>
    <cellStyle name="输出 5 3 3 3" xfId="242"/>
    <cellStyle name="_20140303 江门市市级价格调节基金2013年收支情况及2014年支出计划一览表" xfId="243"/>
    <cellStyle name="20% - 强调文字颜色 1 2 9 2" xfId="244"/>
    <cellStyle name="20% - 强调文字颜色 1 52 11" xfId="245"/>
    <cellStyle name="20% - 强调文字颜色 1 53 7 2" xfId="246"/>
    <cellStyle name="20% - 强调文字颜色 5 2 2 3" xfId="247"/>
    <cellStyle name="_Book1_2_云南省建国前入党的老党员补贴有关情况统计表2010(1).01" xfId="248"/>
    <cellStyle name="20% - 强调文字颜色 1 2 8 2 3 4" xfId="249"/>
    <cellStyle name="常规 2 2 15 3" xfId="250"/>
    <cellStyle name="汇总 3 4 8" xfId="251"/>
    <cellStyle name="40% - 强调文字颜色 1 52 2 4" xfId="252"/>
    <cellStyle name="20% - 强调文字颜色 2 50 3 2" xfId="253"/>
    <cellStyle name="40% - 强调文字颜色 1 49 13" xfId="254"/>
    <cellStyle name="20% - 强调文字颜色 3 14" xfId="255"/>
    <cellStyle name="20% - 强调文字颜色 1 2 9" xfId="256"/>
    <cellStyle name="40% - 强调文字颜色 3 51 3 2" xfId="257"/>
    <cellStyle name="20% - 强调文字颜色 2 51 4" xfId="258"/>
    <cellStyle name="20% - 强调文字颜色 1 52 6 2" xfId="259"/>
    <cellStyle name="20% - 强调文字颜色 1 53 7" xfId="260"/>
    <cellStyle name="_Book1_云南省建国前入党的老党员补贴有关情况统计表2010(1).01" xfId="261"/>
    <cellStyle name="40% - 强调文字颜色 1 22" xfId="262"/>
    <cellStyle name="40% - 强调文字颜色 1 17" xfId="263"/>
    <cellStyle name="20% - 强调文字颜色 1 2 9 3" xfId="264"/>
    <cellStyle name="20% - 强调文字颜色 1 52 12" xfId="265"/>
    <cellStyle name="20% - 强调文字颜色 1 53 7 3" xfId="266"/>
    <cellStyle name="20% - 强调文字颜色 6 54 2" xfId="267"/>
    <cellStyle name="20% - 强调文字颜色 6 49 2" xfId="268"/>
    <cellStyle name="计算 2 4 3 2 3" xfId="269"/>
    <cellStyle name="20% - 强调文字颜色 4 2 8 2 5 4" xfId="270"/>
    <cellStyle name="_2013年计划草案20121106" xfId="271"/>
    <cellStyle name="60% - 强调文字颜色 5 5 3" xfId="272"/>
    <cellStyle name=" 1" xfId="273"/>
    <cellStyle name="20% - 强调文字颜色 1 2 8 2 3" xfId="274"/>
    <cellStyle name="_2013年市本级城建资金安排计划表（2013.1.6,含机关部队）" xfId="275"/>
    <cellStyle name="20% - 强调文字颜色 4 57 6" xfId="276"/>
    <cellStyle name="_Book1" xfId="277"/>
    <cellStyle name="20% - 强调文字颜色 1 10" xfId="278"/>
    <cellStyle name="20% - 强调文字颜色 6 50 6 5" xfId="279"/>
    <cellStyle name="20% - 强调文字颜色 4 2 8 2 4 2" xfId="280"/>
    <cellStyle name="20% - 强调文字颜色 1 2 16" xfId="281"/>
    <cellStyle name="20% - 强调文字颜色 1 2 21" xfId="282"/>
    <cellStyle name="输出 2 2 3 7" xfId="283"/>
    <cellStyle name="20% - 强调文字颜色 4 2 2 3" xfId="284"/>
    <cellStyle name="20% - 强调文字颜色 3 3 5" xfId="285"/>
    <cellStyle name="输出 4 2 3 5 2 3" xfId="286"/>
    <cellStyle name="_Book1_2" xfId="287"/>
    <cellStyle name="20% - 强调文字颜色 6 2 8 2 2" xfId="288"/>
    <cellStyle name="20% - 强调文字颜色 4 2 2 4" xfId="289"/>
    <cellStyle name="20% - 强调文字颜色 3 3 6" xfId="290"/>
    <cellStyle name="_Book1_3" xfId="291"/>
    <cellStyle name="_ET_STYLE_NoName_00__Book1_1" xfId="292"/>
    <cellStyle name="20% - 强调文字颜色 5 51 4 2" xfId="293"/>
    <cellStyle name="40% - 强调文字颜色 4 53 3 4" xfId="294"/>
    <cellStyle name="20% - 强调文字颜色 3 52 3 4" xfId="295"/>
    <cellStyle name="40% - 强调文字颜色 2 49 2 6" xfId="296"/>
    <cellStyle name="40% - 强调文字颜色 2 54 2 6" xfId="297"/>
    <cellStyle name="20% - 强调文字颜色 1 53 2 6" xfId="298"/>
    <cellStyle name="汇总 2 2 8 2 2" xfId="299"/>
    <cellStyle name="_Sheet1" xfId="300"/>
    <cellStyle name="20% - 强调文字颜色 1 2 8 5" xfId="301"/>
    <cellStyle name="20% - 强调文字颜色 3 52 7 3" xfId="302"/>
    <cellStyle name="40% - 强调文字颜色 2 49 6 5" xfId="303"/>
    <cellStyle name="40% - 强调文字颜色 2 54 6 5" xfId="304"/>
    <cellStyle name="20% - 强调文字颜色 1 53 6 5" xfId="305"/>
    <cellStyle name="_开源节流方案附表0" xfId="306"/>
    <cellStyle name="20% - 强调文字颜色 5 53 7 6" xfId="307"/>
    <cellStyle name="20% - 强调文字颜色 1 2 11 5" xfId="308"/>
    <cellStyle name="20% - 强调文字颜色 6 52 5 6" xfId="309"/>
    <cellStyle name="_云南省建国前入党的老党员补贴有关情况统计表2010(1).01" xfId="310"/>
    <cellStyle name="20% - 强调文字颜色 5 2 8 2 2 5" xfId="311"/>
    <cellStyle name="40% - 强调文字颜色 2 52 5" xfId="312"/>
    <cellStyle name="20% - 强调文字颜色 1 51 5" xfId="313"/>
    <cellStyle name="千位分隔 8 16" xfId="314"/>
    <cellStyle name="千位分隔 8 21" xfId="315"/>
    <cellStyle name="40% - 强调文字颜色 1 52 11" xfId="316"/>
    <cellStyle name="常规 72 8" xfId="317"/>
    <cellStyle name="20% - 强调文字颜色 1 12" xfId="318"/>
    <cellStyle name="20% - 强调文字颜色 6 53 2" xfId="319"/>
    <cellStyle name="20% - 强调文字颜色 4 2 8 2 4 4" xfId="320"/>
    <cellStyle name="20% - 强调文字颜色 1 2 18" xfId="321"/>
    <cellStyle name="20% - 强调文字颜色 1 2 23" xfId="322"/>
    <cellStyle name="注释 6 3 4 2" xfId="323"/>
    <cellStyle name="20% - 强调文字颜色 6 53 3" xfId="324"/>
    <cellStyle name="20% - 强调文字颜色 4 2 8 2 4 5" xfId="325"/>
    <cellStyle name="20% - 强调文字颜色 1 2 19" xfId="326"/>
    <cellStyle name="20% - 强调文字颜色 1 2 24" xfId="327"/>
    <cellStyle name="注释 6 3 4 3" xfId="328"/>
    <cellStyle name="40% - 强调文字颜色 1 52 12" xfId="329"/>
    <cellStyle name="20% - 强调文字颜色 1 50 5 2" xfId="330"/>
    <cellStyle name="常规 72 9" xfId="331"/>
    <cellStyle name="20% - 强调文字颜色 1 13" xfId="332"/>
    <cellStyle name="40% - 强调文字颜色 2 51 5 2" xfId="333"/>
    <cellStyle name="20% - 强调文字颜色 6 53 4" xfId="334"/>
    <cellStyle name="20% - 强调文字颜色 4 2 8 2 4 6" xfId="335"/>
    <cellStyle name="20% - 强调文字颜色 1 2 25" xfId="336"/>
    <cellStyle name="40% - 强调文字颜色 1 52 13" xfId="337"/>
    <cellStyle name="20% - 强调文字颜色 1 50 5 3" xfId="338"/>
    <cellStyle name="20% - 强调文字颜色 1 14" xfId="339"/>
    <cellStyle name="40% - 强调文字颜色 2 51 5 3" xfId="340"/>
    <cellStyle name="20% - 强调文字颜色 1 53 10" xfId="341"/>
    <cellStyle name="20% - 强调文字颜色 1 15" xfId="342"/>
    <cellStyle name="20% - 强调文字颜色 1 20" xfId="343"/>
    <cellStyle name="40% - 强调文字颜色 2 51 5 4" xfId="344"/>
    <cellStyle name="20% - 强调文字颜色 1 50 5 4" xfId="345"/>
    <cellStyle name="20% - 强调文字颜色 1 53 11" xfId="346"/>
    <cellStyle name="20% - 强调文字颜色 6 2 2 2" xfId="347"/>
    <cellStyle name="20% - 强调文字颜色 1 50 5 5" xfId="348"/>
    <cellStyle name="20% - 强调文字颜色 1 16" xfId="349"/>
    <cellStyle name="20% - 强调文字颜色 1 21" xfId="350"/>
    <cellStyle name="40% - 强调文字颜色 2 51 5 5" xfId="351"/>
    <cellStyle name="20% - 强调文字颜色 1 53 12" xfId="352"/>
    <cellStyle name="20% - 强调文字颜色 6 2 2 3" xfId="353"/>
    <cellStyle name="20% - 强调文字颜色 1 50 5 6" xfId="354"/>
    <cellStyle name="汇总 2 2 5 5 2" xfId="355"/>
    <cellStyle name="20% - 强调文字颜色 1 17" xfId="356"/>
    <cellStyle name="20% - 强调文字颜色 1 22" xfId="357"/>
    <cellStyle name="40% - 强调文字颜色 2 51 5 6" xfId="358"/>
    <cellStyle name="20% - 强调文字颜色 1 53 13" xfId="359"/>
    <cellStyle name="20% - 强调文字颜色 6 2 2 4" xfId="360"/>
    <cellStyle name="汇总 2 2 5 5 3" xfId="361"/>
    <cellStyle name="20% - 强调文字颜色 1 18" xfId="362"/>
    <cellStyle name="20% - 强调文字颜色 1 23" xfId="363"/>
    <cellStyle name="20% - 强调文字颜色 6 2 2 5" xfId="364"/>
    <cellStyle name="20% - 强调文字颜色 1 19" xfId="365"/>
    <cellStyle name="20% - 强调文字颜色 1 24" xfId="366"/>
    <cellStyle name="20% - 强调文字颜色 6 54 6 6" xfId="367"/>
    <cellStyle name="20% - 强调文字颜色 6 49 6 6" xfId="368"/>
    <cellStyle name="20% - 强调文字颜色 4 2 11 3" xfId="369"/>
    <cellStyle name="20% - 强调文字颜色 1 2" xfId="370"/>
    <cellStyle name="40% - 强调文字颜色 1 54 3 5" xfId="371"/>
    <cellStyle name="40% - 强调文字颜色 1 49 3 5" xfId="372"/>
    <cellStyle name="20% - 强调文字颜色 2 52 4 3" xfId="373"/>
    <cellStyle name="20% - 强调文字颜色 1 2 10" xfId="374"/>
    <cellStyle name="20% - 强调文字颜色 1 49 7 3" xfId="375"/>
    <cellStyle name="输出 3 5" xfId="376"/>
    <cellStyle name="20% - 强调文字颜色 5 53 6 3" xfId="377"/>
    <cellStyle name="40% - 强调文字颜色 4 55 5 5" xfId="378"/>
    <cellStyle name="60% - 强调文字颜色 1 3 2" xfId="379"/>
    <cellStyle name="20% - 强调文字颜色 3 54 5 5" xfId="380"/>
    <cellStyle name="20% - 强调文字颜色 3 49 5 5" xfId="381"/>
    <cellStyle name="20% - 强调文字颜色 1 2 10 2" xfId="382"/>
    <cellStyle name="20% - 强调文字颜色 5 53 6 4" xfId="383"/>
    <cellStyle name="40% - 强调文字颜色 4 55 5 6" xfId="384"/>
    <cellStyle name="60% - 强调文字颜色 1 3 3" xfId="385"/>
    <cellStyle name="20% - 强调文字颜色 3 54 5 6" xfId="386"/>
    <cellStyle name="20% - 强调文字颜色 3 49 5 6" xfId="387"/>
    <cellStyle name="20% - 强调文字颜色 1 2 10 3" xfId="388"/>
    <cellStyle name="20% - 强调文字颜色 5 53 6 5" xfId="389"/>
    <cellStyle name="60% - 强调文字颜色 1 3 4" xfId="390"/>
    <cellStyle name="20% - 强调文字颜色 1 2 10 4" xfId="391"/>
    <cellStyle name="20% - 强调文字颜色 1 2 10 6" xfId="392"/>
    <cellStyle name="40% - 强调文字颜色 1 54 3 6" xfId="393"/>
    <cellStyle name="40% - 强调文字颜色 1 49 3 6" xfId="394"/>
    <cellStyle name="20% - 强调文字颜色 2 52 4 4" xfId="395"/>
    <cellStyle name="20% - 强调文字颜色 4 51 5 2" xfId="396"/>
    <cellStyle name="40% - 强调文字颜色 3 53 4 4" xfId="397"/>
    <cellStyle name="60% - 强调文字颜色 1 4" xfId="398"/>
    <cellStyle name="20% - 强调文字颜色 1 2 11" xfId="399"/>
    <cellStyle name="输出 2 2 3 2" xfId="400"/>
    <cellStyle name="20% - 强调文字颜色 3 53 8 2" xfId="401"/>
    <cellStyle name="20% - 强调文字颜色 1 49 7 4" xfId="402"/>
    <cellStyle name="Accent4 - 20% 2 2" xfId="403"/>
    <cellStyle name="输出 3 6" xfId="404"/>
    <cellStyle name="20% - 强调文字颜色 1 2 11 10" xfId="405"/>
    <cellStyle name="20% - 强调文字颜色 5 53 8 5" xfId="406"/>
    <cellStyle name="20% - 强调文字颜色 1 2 12 4" xfId="407"/>
    <cellStyle name="汇总 5 7 2 3" xfId="408"/>
    <cellStyle name="20% - 强调文字颜色 5 53 7 3" xfId="409"/>
    <cellStyle name="60% - 强调文字颜色 1 4 2" xfId="410"/>
    <cellStyle name="20% - 强调文字颜色 3 54 6 5" xfId="411"/>
    <cellStyle name="20% - 强调文字颜色 3 49 6 5" xfId="412"/>
    <cellStyle name="20% - 强调文字颜色 1 2 11 2" xfId="413"/>
    <cellStyle name="输出 2 2 3 2 2" xfId="414"/>
    <cellStyle name="20% - 强调文字颜色 5 53 7 4" xfId="415"/>
    <cellStyle name="60% - 强调文字颜色 1 4 3" xfId="416"/>
    <cellStyle name="20% - 强调文字颜色 3 54 6 6" xfId="417"/>
    <cellStyle name="20% - 强调文字颜色 3 49 6 6" xfId="418"/>
    <cellStyle name="20% - 强调文字颜色 1 2 11 3" xfId="419"/>
    <cellStyle name="输出 2 2 3 2 3" xfId="420"/>
    <cellStyle name="20% - 强调文字颜色 5 53 7 5" xfId="421"/>
    <cellStyle name="60% - 强调文字颜色 1 4 4" xfId="422"/>
    <cellStyle name="20% - 强调文字颜色 1 2 11 4" xfId="423"/>
    <cellStyle name="20% - 强调文字颜色 1 2 11 6" xfId="424"/>
    <cellStyle name="40% - 强调文字颜色 1 2 11 10" xfId="425"/>
    <cellStyle name="20% - 强调文字颜色 1 2 11 7" xfId="426"/>
    <cellStyle name="20% - 强调文字颜色 1 51 3 2" xfId="427"/>
    <cellStyle name="20% - 强调文字颜色 1 2 11 8" xfId="428"/>
    <cellStyle name="20% - 强调文字颜色 1 51 3 3" xfId="429"/>
    <cellStyle name="20% - 强调文字颜色 1 2 11 9" xfId="430"/>
    <cellStyle name="20% - 强调文字颜色 3 50 4 2" xfId="431"/>
    <cellStyle name="40% - 强调文字颜色 2 52 3 4" xfId="432"/>
    <cellStyle name="20% - 强调文字颜色 1 51 3 4" xfId="433"/>
    <cellStyle name="20% - 强调文字颜色 4 51 5 3" xfId="434"/>
    <cellStyle name="40% - 强调文字颜色 3 53 4 5" xfId="435"/>
    <cellStyle name="60% - 强调文字颜色 1 5" xfId="436"/>
    <cellStyle name="20% - 强调文字颜色 2 52 4 5" xfId="437"/>
    <cellStyle name="20% - 强调文字颜色 1 2 12" xfId="438"/>
    <cellStyle name="输出 2 2 3 3" xfId="439"/>
    <cellStyle name="20% - 强调文字颜色 3 53 8 3" xfId="440"/>
    <cellStyle name="20% - 强调文字颜色 1 49 7 5" xfId="441"/>
    <cellStyle name="Accent4 - 20% 2 3" xfId="442"/>
    <cellStyle name="输出 3 7" xfId="443"/>
    <cellStyle name="注释 4 2 9 2" xfId="444"/>
    <cellStyle name="20% - 强调文字颜色 5 53 8 3" xfId="445"/>
    <cellStyle name="60% - 强调文字颜色 1 5 2" xfId="446"/>
    <cellStyle name="20% - 强调文字颜色 3 49 7 5" xfId="447"/>
    <cellStyle name="20% - 强调文字颜色 1 2 12 2" xfId="448"/>
    <cellStyle name="输出 2 2 3 3 2" xfId="449"/>
    <cellStyle name="20% - 强调文字颜色 5 53 8 4" xfId="450"/>
    <cellStyle name="60% - 强调文字颜色 1 5 3" xfId="451"/>
    <cellStyle name="20% - 强调文字颜色 3 49 7 6" xfId="452"/>
    <cellStyle name="20% - 强调文字颜色 1 2 12 3" xfId="453"/>
    <cellStyle name="汇总 5 7 2 2" xfId="454"/>
    <cellStyle name="输出 2 2 3 3 3" xfId="455"/>
    <cellStyle name="20% - 强调文字颜色 1 2 12 6" xfId="456"/>
    <cellStyle name="20% - 强调文字颜色 6 50 6 2" xfId="457"/>
    <cellStyle name="40% - 强调文字颜色 5 52 5 4" xfId="458"/>
    <cellStyle name="20% - 强调文字颜色 4 51 5 4" xfId="459"/>
    <cellStyle name="40% - 强调文字颜色 3 53 4 6" xfId="460"/>
    <cellStyle name="60% - 强调文字颜色 1 6" xfId="461"/>
    <cellStyle name="20% - 强调文字颜色 2 52 4 6" xfId="462"/>
    <cellStyle name="20% - 强调文字颜色 1 2 13" xfId="463"/>
    <cellStyle name="输出 2 2 3 4" xfId="464"/>
    <cellStyle name="20% - 强调文字颜色 3 53 8 4" xfId="465"/>
    <cellStyle name="20% - 强调文字颜色 1 49 7 6" xfId="466"/>
    <cellStyle name="Accent4 - 20% 2 4" xfId="467"/>
    <cellStyle name="输出 3 8" xfId="468"/>
    <cellStyle name="输入 3 2 4 3 2 2" xfId="469"/>
    <cellStyle name="注释 4 2 9 3" xfId="470"/>
    <cellStyle name="20% - 强调文字颜色 3 49 8 5" xfId="471"/>
    <cellStyle name="20% - 强调文字颜色 1 2 13 2" xfId="472"/>
    <cellStyle name="输出 2 2 3 4 2" xfId="473"/>
    <cellStyle name="20% - 强调文字颜色 3 49 8 6" xfId="474"/>
    <cellStyle name="20% - 强调文字颜色 1 2 13 3" xfId="475"/>
    <cellStyle name="输出 2 2 3 4 3" xfId="476"/>
    <cellStyle name="20% - 强调文字颜色 1 2 13 4" xfId="477"/>
    <cellStyle name="20% - 强调文字颜色 1 2 13 5" xfId="478"/>
    <cellStyle name="20% - 强调文字颜色 1 2 13 6" xfId="479"/>
    <cellStyle name="20% - 强调文字颜色 6 50 6 3" xfId="480"/>
    <cellStyle name="40% - 强调文字颜色 5 52 5 5" xfId="481"/>
    <cellStyle name="20% - 强调文字颜色 4 51 5 5" xfId="482"/>
    <cellStyle name="60% - 强调文字颜色 1 7" xfId="483"/>
    <cellStyle name="20% - 强调文字颜色 1 2 14" xfId="484"/>
    <cellStyle name="输出 2 2 3 5" xfId="485"/>
    <cellStyle name="20% - 强调文字颜色 6 50 6 4" xfId="486"/>
    <cellStyle name="40% - 强调文字颜色 5 52 5 6" xfId="487"/>
    <cellStyle name="20% - 强调文字颜色 4 51 5 6" xfId="488"/>
    <cellStyle name="60% - 强调文字颜色 1 8" xfId="489"/>
    <cellStyle name="20% - 强调文字颜色 1 2 15" xfId="490"/>
    <cellStyle name="20% - 强调文字颜色 1 2 20" xfId="491"/>
    <cellStyle name="输出 2 2 3 6" xfId="492"/>
    <cellStyle name="20% - 强调文字颜色 5 2 11 8" xfId="493"/>
    <cellStyle name="常规 92 3" xfId="494"/>
    <cellStyle name="20% - 强调文字颜色 1 2 2" xfId="495"/>
    <cellStyle name="40% - 强调文字颜色 1 51 5 5" xfId="496"/>
    <cellStyle name="20% - 强调文字颜色 1 2 2 2" xfId="497"/>
    <cellStyle name="40% - 强调文字颜色 1 51 5 6" xfId="498"/>
    <cellStyle name="20% - 强调文字颜色 1 2 2 3" xfId="499"/>
    <cellStyle name="20% - 强调文字颜色 1 2 2 4" xfId="500"/>
    <cellStyle name="20% - 强调文字颜色 1 2 2 5" xfId="501"/>
    <cellStyle name="20% - 强调文字颜色 1 2 2 6" xfId="502"/>
    <cellStyle name="计算 2 2 4 6 2" xfId="503"/>
    <cellStyle name="输入 2 2 3 5 2 2" xfId="504"/>
    <cellStyle name="20% - 强调文字颜色 5 2 11 9" xfId="505"/>
    <cellStyle name="常规 92 4" xfId="506"/>
    <cellStyle name="20% - 强调文字颜色 1 2 3" xfId="507"/>
    <cellStyle name="20% - 强调文字颜色 1 2 4" xfId="508"/>
    <cellStyle name="20% - 强调文字颜色 5 2 8 2 4 2" xfId="509"/>
    <cellStyle name="40% - 强调文字颜色 2 49 2" xfId="510"/>
    <cellStyle name="40% - 强调文字颜色 2 54 2" xfId="511"/>
    <cellStyle name="20% - 强调文字颜色 1 53 2" xfId="512"/>
    <cellStyle name="20% - 强调文字颜色 1 53 3" xfId="513"/>
    <cellStyle name="输入 4 4 3 2" xfId="514"/>
    <cellStyle name="40% - 强调文字颜色 2 54 3" xfId="515"/>
    <cellStyle name="40% - 强调文字颜色 2 49 3" xfId="516"/>
    <cellStyle name="20% - 强调文字颜色 5 2 8 2 4 3" xfId="517"/>
    <cellStyle name="20% - 强调文字颜色 1 2 5" xfId="518"/>
    <cellStyle name="20% - 强调文字颜色 3 10" xfId="519"/>
    <cellStyle name="20% - 强调文字颜色 1 53 4" xfId="520"/>
    <cellStyle name="输入 4 4 3 3" xfId="521"/>
    <cellStyle name="40% - 强调文字颜色 2 54 4" xfId="522"/>
    <cellStyle name="40% - 强调文字颜色 2 49 4" xfId="523"/>
    <cellStyle name="20% - 强调文字颜色 5 2 8 2 4 4" xfId="524"/>
    <cellStyle name="20% - 强调文字颜色 1 2 6" xfId="525"/>
    <cellStyle name="20% - 强调文字颜色 3 11" xfId="526"/>
    <cellStyle name="常规 92 7" xfId="527"/>
    <cellStyle name="40% - 强调文字颜色 1 49 10" xfId="528"/>
    <cellStyle name="40% - 强调文字颜色 1 54 10" xfId="529"/>
    <cellStyle name="20% - 强调文字颜色 1 53 5" xfId="530"/>
    <cellStyle name="40% - 强调文字颜色 2 54 5" xfId="531"/>
    <cellStyle name="40% - 强调文字颜色 2 49 5" xfId="532"/>
    <cellStyle name="20% - 强调文字颜色 5 2 8 2 4 5" xfId="533"/>
    <cellStyle name="汇总 3 4 6" xfId="534"/>
    <cellStyle name="20% - 强调文字颜色 1 2 8 2 3 2" xfId="535"/>
    <cellStyle name="40% - 强调文字颜色 1 56 8" xfId="536"/>
    <cellStyle name="20% - 强调文字颜色 1 2 7" xfId="537"/>
    <cellStyle name="20% - 强调文字颜色 3 12" xfId="538"/>
    <cellStyle name="40% - 强调文字颜色 1 52 2 2" xfId="539"/>
    <cellStyle name="常规 92 8" xfId="540"/>
    <cellStyle name="40% - 强调文字颜色 1 49 11" xfId="541"/>
    <cellStyle name="40% - 强调文字颜色 1 54 11" xfId="542"/>
    <cellStyle name="20% - 强调文字颜色 1 53 6" xfId="543"/>
    <cellStyle name="40% - 强调文字颜色 2 54 6" xfId="544"/>
    <cellStyle name="40% - 强调文字颜色 2 49 6" xfId="545"/>
    <cellStyle name="20% - 强调文字颜色 5 2 8 2 4 6" xfId="546"/>
    <cellStyle name="汇总 3 4 7" xfId="547"/>
    <cellStyle name="常规 2 2 15 2" xfId="548"/>
    <cellStyle name="20% - 强调文字颜色 1 2 8 2 3 3" xfId="549"/>
    <cellStyle name="40% - 强调文字颜色 1 56 9" xfId="550"/>
    <cellStyle name="20% - 强调文字颜色 1 2 8" xfId="551"/>
    <cellStyle name="20% - 强调文字颜色 3 13" xfId="552"/>
    <cellStyle name="40% - 强调文字颜色 1 49 12" xfId="553"/>
    <cellStyle name="40% - 强调文字颜色 1 52 2 3" xfId="554"/>
    <cellStyle name="20% - 强调文字颜色 1 50 8 6" xfId="555"/>
    <cellStyle name="20% - 强调文字颜色 1 2 8 10" xfId="556"/>
    <cellStyle name="输出 3 2 8 2 2" xfId="557"/>
    <cellStyle name="20% - 强调文字颜色 1 2 8 11" xfId="558"/>
    <cellStyle name="20% - 强调文字颜色 2 3 2 2" xfId="559"/>
    <cellStyle name="20% - 强调文字颜色 1 53 6 2" xfId="560"/>
    <cellStyle name="20% - 强调文字颜色 1 2 8 2" xfId="561"/>
    <cellStyle name="汇总 2 2 6 6 2" xfId="562"/>
    <cellStyle name="20% - 强调文字颜色 1 51 6 6" xfId="563"/>
    <cellStyle name="40% - 强调文字颜色 2 52 6 6" xfId="564"/>
    <cellStyle name="20% - 强调文字颜色 3 50 7 4" xfId="565"/>
    <cellStyle name="20% - 强调文字颜色 6 67" xfId="566"/>
    <cellStyle name="3232 2 2 2" xfId="567"/>
    <cellStyle name="20% - 强调文字颜色 1 2 8 2 2" xfId="568"/>
    <cellStyle name="20% - 强调文字颜色 1 52 5" xfId="569"/>
    <cellStyle name="40% - 强调文字颜色 2 53 5" xfId="570"/>
    <cellStyle name="20% - 强调文字颜色 5 2 8 2 3 5" xfId="571"/>
    <cellStyle name="货币 2 3 2 7" xfId="572"/>
    <cellStyle name="汇总 3 3 6" xfId="573"/>
    <cellStyle name="20% - 强调文字颜色 1 2 8 2 2 2" xfId="574"/>
    <cellStyle name="40% - 强调文字颜色 1 55 8" xfId="575"/>
    <cellStyle name="20% - 强调文字颜色 1 52 6" xfId="576"/>
    <cellStyle name="40% - 强调文字颜色 2 53 6" xfId="577"/>
    <cellStyle name="20% - 强调文字颜色 5 2 8 2 3 6" xfId="578"/>
    <cellStyle name="千位分隔 8 3 2" xfId="579"/>
    <cellStyle name="汇总 3 3 7" xfId="580"/>
    <cellStyle name="20% - 强调文字颜色 1 2 8 2 2 3" xfId="581"/>
    <cellStyle name="40% - 强调文字颜色 1 55 9" xfId="582"/>
    <cellStyle name="20% - 强调文字颜色 1 52 7" xfId="583"/>
    <cellStyle name="20% - 强调文字颜色 1 52 5 2" xfId="584"/>
    <cellStyle name="20% - 强调文字颜色 2 50 4" xfId="585"/>
    <cellStyle name="注释 3 2 5 4 2 2" xfId="586"/>
    <cellStyle name="汇总 3 3 8" xfId="587"/>
    <cellStyle name="20% - 强调文字颜色 1 2 8 2 2 4" xfId="588"/>
    <cellStyle name="20% - 强调文字颜色 1 52 8" xfId="589"/>
    <cellStyle name="20% - 强调文字颜色 1 52 5 3" xfId="590"/>
    <cellStyle name="20% - 强调文字颜色 2 50 5" xfId="591"/>
    <cellStyle name="注释 3 2 5 4 2 3" xfId="592"/>
    <cellStyle name="20% - 强调文字颜色 1 2 8 2 2 5" xfId="593"/>
    <cellStyle name="20% - 强调文字颜色 1 52 9" xfId="594"/>
    <cellStyle name="20% - 强调文字颜色 1 52 5 4" xfId="595"/>
    <cellStyle name="计算 2 2 5 5 2 2" xfId="596"/>
    <cellStyle name="20% - 强调文字颜色 2 50 6" xfId="597"/>
    <cellStyle name="40% - 强调文字颜色 2 53 5 4" xfId="598"/>
    <cellStyle name="20% - 强调文字颜色 3 51 6 2" xfId="599"/>
    <cellStyle name="20% - 强调文字颜色 1 2 8 2 2 6" xfId="600"/>
    <cellStyle name="20% - 强调文字颜色 1 53 8" xfId="601"/>
    <cellStyle name="20% - 强调文字颜色 1 52 6 3" xfId="602"/>
    <cellStyle name="20% - 强调文字颜色 2 51 5" xfId="603"/>
    <cellStyle name="常规 2 2 15 4" xfId="604"/>
    <cellStyle name="20% - 强调文字颜色 1 2 8 2 3 5" xfId="605"/>
    <cellStyle name="20% - 强调文字颜色 1 53 9" xfId="606"/>
    <cellStyle name="20% - 强调文字颜色 1 52 6 4" xfId="607"/>
    <cellStyle name="20% - 强调文字颜色 2 51 6" xfId="608"/>
    <cellStyle name="40% - 强调文字颜色 2 53 6 4" xfId="609"/>
    <cellStyle name="20% - 强调文字颜色 3 51 7 2" xfId="610"/>
    <cellStyle name="常规 2 2 15 5" xfId="611"/>
    <cellStyle name="20% - 强调文字颜色 1 2 8 2 3 6" xfId="612"/>
    <cellStyle name="20% - 强调文字颜色 1 2 8 2 4" xfId="613"/>
    <cellStyle name="20% - 强调文字颜色 3 49 10" xfId="614"/>
    <cellStyle name="20% - 强调文字颜色 3 54 10" xfId="615"/>
    <cellStyle name="20% - 强调文字颜色 1 54 5" xfId="616"/>
    <cellStyle name="20% - 强调文字颜色 1 49 5" xfId="617"/>
    <cellStyle name="40% - 强调文字颜色 2 60 5" xfId="618"/>
    <cellStyle name="40% - 强调文字颜色 2 55 5" xfId="619"/>
    <cellStyle name="20% - 强调文字颜色 5 2 8 2 5 5" xfId="620"/>
    <cellStyle name="20% - 强调文字颜色 1 3 7" xfId="621"/>
    <cellStyle name="20% - 强调文字颜色 3 57" xfId="622"/>
    <cellStyle name="20% - 强调文字颜色 3 62" xfId="623"/>
    <cellStyle name="常规 72 12" xfId="624"/>
    <cellStyle name="40% - 强调文字颜色 1 52 3 2" xfId="625"/>
    <cellStyle name="40% - 强调文字颜色 1 57 8" xfId="626"/>
    <cellStyle name="20% - 强调文字颜色 1 2 8 2 4 2" xfId="627"/>
    <cellStyle name="20% - 强调文字颜色 1 49 6" xfId="628"/>
    <cellStyle name="20% - 强调文字颜色 1 54 6" xfId="629"/>
    <cellStyle name="40% - 强调文字颜色 2 60 6" xfId="630"/>
    <cellStyle name="40% - 强调文字颜色 2 55 6" xfId="631"/>
    <cellStyle name="20% - 强调文字颜色 5 2 8 2 5 6" xfId="632"/>
    <cellStyle name="20% - 强调文字颜色 1 3_附件3：中期财政规划套表" xfId="633"/>
    <cellStyle name="40% - 强调文字颜色 1 57 9" xfId="634"/>
    <cellStyle name="20% - 强调文字颜色 1 2 8 2 4 3" xfId="635"/>
    <cellStyle name="20% - 强调文字颜色 1 2 8 2 5" xfId="636"/>
    <cellStyle name="20% - 强调文字颜色 3 49 11" xfId="637"/>
    <cellStyle name="20% - 强调文字颜色 3 54 11" xfId="638"/>
    <cellStyle name="20% - 强调文字颜色 1 4 7" xfId="639"/>
    <cellStyle name="20% - 强调文字颜色 5 51 10" xfId="640"/>
    <cellStyle name="40% - 强调文字颜色 6 52 10" xfId="641"/>
    <cellStyle name="40% - 强调文字颜色 1 52 4 2" xfId="642"/>
    <cellStyle name="20% - 强调文字颜色 1 2 8 2 5 2" xfId="643"/>
    <cellStyle name="20% - 强调文字颜色 6 2 4" xfId="644"/>
    <cellStyle name="20% - 强调文字颜色 1 2 8 2 5 3" xfId="645"/>
    <cellStyle name="20% - 强调文字颜色 6 2 5" xfId="646"/>
    <cellStyle name="20% - 强调文字颜色 1 52 8 2" xfId="647"/>
    <cellStyle name="Accent4 3 2" xfId="648"/>
    <cellStyle name="20% - 强调文字颜色 2 53 4" xfId="649"/>
    <cellStyle name="20% - 强调文字颜色 1 2 8 2 5 4" xfId="650"/>
    <cellStyle name="20% - 强调文字颜色 6 2 6" xfId="651"/>
    <cellStyle name="20% - 强调文字颜色 1 52 8 3" xfId="652"/>
    <cellStyle name="Accent4 3 3" xfId="653"/>
    <cellStyle name="20% - 强调文字颜色 2 53 5" xfId="654"/>
    <cellStyle name="强调文字颜色 2 10" xfId="655"/>
    <cellStyle name="20% - 强调文字颜色 1 2 8 2 5 5" xfId="656"/>
    <cellStyle name="20% - 强调文字颜色 6 2 7" xfId="657"/>
    <cellStyle name="40% - 强调文字颜色 1 57 2 2" xfId="658"/>
    <cellStyle name="输出 2 2 5 3 2 2" xfId="659"/>
    <cellStyle name="20% - 强调文字颜色 1 52 8 4" xfId="660"/>
    <cellStyle name="Accent4 3 4" xfId="661"/>
    <cellStyle name="20% - 强调文字颜色 2 53 6" xfId="662"/>
    <cellStyle name="强调文字颜色 2 11" xfId="663"/>
    <cellStyle name="20% - 强调文字颜色 1 2 8 2 5 6" xfId="664"/>
    <cellStyle name="20% - 强调文字颜色 6 2 8" xfId="665"/>
    <cellStyle name="40% - 强调文字颜色 1 57 2 3" xfId="666"/>
    <cellStyle name="20% - 强调文字颜色 1 53 6 3" xfId="667"/>
    <cellStyle name="20% - 强调文字颜色 1 2 8 3" xfId="668"/>
    <cellStyle name="汇总 2 2 6 7 2" xfId="669"/>
    <cellStyle name="20% - 强调文字颜色 1 51 7 6" xfId="670"/>
    <cellStyle name="40% - 强调文字颜色 2 52 7 6" xfId="671"/>
    <cellStyle name="20% - 强调文字颜色 3 50 8 4" xfId="672"/>
    <cellStyle name="20% - 强调文字颜色 1 2 8 3 2" xfId="673"/>
    <cellStyle name="20% - 强调文字颜色 1 4_附件3：中期财政规划套表" xfId="674"/>
    <cellStyle name="20% - 强调文字颜色 3 50 8 5" xfId="675"/>
    <cellStyle name="20% - 强调文字颜色 1 2 8 3 3" xfId="676"/>
    <cellStyle name="20% - 强调文字颜色 1 2 8 3 4" xfId="677"/>
    <cellStyle name="20% - 强调文字颜色 1 2 8 3 5" xfId="678"/>
    <cellStyle name="20% - 强调文字颜色 1 50 2" xfId="679"/>
    <cellStyle name="40% - 强调文字颜色 2 51 2" xfId="680"/>
    <cellStyle name="20% - 强调文字颜色 1 2 8 3 6" xfId="681"/>
    <cellStyle name="注释 2 2 7" xfId="682"/>
    <cellStyle name="20% - 强调文字颜色 4 6 2" xfId="683"/>
    <cellStyle name="20% - 强调文字颜色 1 53 6 4" xfId="684"/>
    <cellStyle name="40% - 强调文字颜色 2 54 6 4" xfId="685"/>
    <cellStyle name="40% - 强调文字颜色 2 49 6 4" xfId="686"/>
    <cellStyle name="20% - 强调文字颜色 3 52 7 2" xfId="687"/>
    <cellStyle name="20% - 强调文字颜色 1 2 8 4" xfId="688"/>
    <cellStyle name="20% - 强调文字颜色 1 53 6 6" xfId="689"/>
    <cellStyle name="40% - 强调文字颜色 2 54 6 6" xfId="690"/>
    <cellStyle name="40% - 强调文字颜色 2 49 6 6" xfId="691"/>
    <cellStyle name="20% - 强调文字颜色 3 52 7 4" xfId="692"/>
    <cellStyle name="40% - 强调文字颜色 4 53 7 4" xfId="693"/>
    <cellStyle name="20% - 强调文字颜色 5 51 8 2" xfId="694"/>
    <cellStyle name="20% - 强调文字颜色 1 2 8 6" xfId="695"/>
    <cellStyle name="20% - 强调文字颜色 1 2 8 7" xfId="696"/>
    <cellStyle name="20% - 强调文字颜色 4 55 2 2" xfId="697"/>
    <cellStyle name="20% - 强调文字颜色 1 2 8 8" xfId="698"/>
    <cellStyle name="20% - 强调文字颜色 4 55 2 3" xfId="699"/>
    <cellStyle name="20% - 强调文字颜色 1 2 8 9" xfId="700"/>
    <cellStyle name="20% - 强调文字颜色 4 55 2 4" xfId="701"/>
    <cellStyle name="40% - 强调文字颜色 5 56 2 4" xfId="702"/>
    <cellStyle name="20% - 强调文字颜色 6 49 3 2" xfId="703"/>
    <cellStyle name="20% - 强调文字颜色 6 54 3 2" xfId="704"/>
    <cellStyle name="20% - 强调文字颜色 1 53 7 4" xfId="705"/>
    <cellStyle name="40% - 强调文字颜色 2 49 7 4" xfId="706"/>
    <cellStyle name="20% - 强调文字颜色 3 52 8 2" xfId="707"/>
    <cellStyle name="20% - 强调文字颜色 1 52 13" xfId="708"/>
    <cellStyle name="20% - 强调文字颜色 1 2 9 4" xfId="709"/>
    <cellStyle name="40% - 强调文字颜色 1 18" xfId="710"/>
    <cellStyle name="40% - 强调文字颜色 1 23" xfId="711"/>
    <cellStyle name="20% - 强调文字颜色 1 53 7 5" xfId="712"/>
    <cellStyle name="40% - 强调文字颜色 2 49 7 5" xfId="713"/>
    <cellStyle name="20% - 强调文字颜色 3 52 8 3" xfId="714"/>
    <cellStyle name="20% - 强调文字颜色 1 2 9 5" xfId="715"/>
    <cellStyle name="20% - 强调文字颜色 2 56 2 2" xfId="716"/>
    <cellStyle name="40% - 强调文字颜色 1 19" xfId="717"/>
    <cellStyle name="40% - 强调文字颜色 1 24" xfId="718"/>
    <cellStyle name="20% - 强调文字颜色 1 53 7 6" xfId="719"/>
    <cellStyle name="40% - 强调文字颜色 2 49 7 6" xfId="720"/>
    <cellStyle name="20% - 强调文字颜色 3 52 8 4" xfId="721"/>
    <cellStyle name="20% - 强调文字颜色 1 2 9 6" xfId="722"/>
    <cellStyle name="20% - 强调文字颜色 2 56 2 3" xfId="723"/>
    <cellStyle name="40% - 强调文字颜色 1 25" xfId="724"/>
    <cellStyle name="40% - 强调文字颜色 1 30" xfId="725"/>
    <cellStyle name="20% - 强调文字颜色 1 2_附件3：中期财政规划套表" xfId="726"/>
    <cellStyle name="20% - 强调文字颜色 1 30" xfId="727"/>
    <cellStyle name="20% - 强调文字颜色 1 25" xfId="728"/>
    <cellStyle name="20% - 强调文字颜色 6 2 2 6" xfId="729"/>
    <cellStyle name="20% - 强调文字颜色 1 31" xfId="730"/>
    <cellStyle name="20% - 强调文字颜色 1 26" xfId="731"/>
    <cellStyle name="20% - 强调文字颜色 1 32" xfId="732"/>
    <cellStyle name="20% - 强调文字颜色 1 27" xfId="733"/>
    <cellStyle name="20% - 强调文字颜色 1 33" xfId="734"/>
    <cellStyle name="20% - 强调文字颜色 1 28" xfId="735"/>
    <cellStyle name="20% - 强调文字颜色 1 34" xfId="736"/>
    <cellStyle name="20% - 强调文字颜色 1 29" xfId="737"/>
    <cellStyle name="20% - 强调文字颜色 2 2 8 2 4 2" xfId="738"/>
    <cellStyle name="强调文字颜色 2 2 2 2" xfId="739"/>
    <cellStyle name="20% - 强调文字颜色 1 3" xfId="740"/>
    <cellStyle name="20% - 强调文字颜色 4 2 11 4" xfId="741"/>
    <cellStyle name="20% - 强调文字颜色 1 3 2" xfId="742"/>
    <cellStyle name="20% - 强调文字颜色 3 47" xfId="743"/>
    <cellStyle name="20% - 强调文字颜色 3 52" xfId="744"/>
    <cellStyle name="e鯪9Y_x000b_ 3 2 2 5" xfId="745"/>
    <cellStyle name="20% - 强调文字颜色 1 3 2 2" xfId="746"/>
    <cellStyle name="20% - 强调文字颜色 3 52 2" xfId="747"/>
    <cellStyle name="20% - 强调文字颜色 2 50 6 3" xfId="748"/>
    <cellStyle name="40% - 强调文字颜色 1 52 5 5" xfId="749"/>
    <cellStyle name="e鯪9Y_x000b_ 3 2 2 6" xfId="750"/>
    <cellStyle name="20% - 强调文字颜色 1 3 2 3" xfId="751"/>
    <cellStyle name="20% - 强调文字颜色 3 52 3" xfId="752"/>
    <cellStyle name="千位分隔 2 4 2 2 2" xfId="753"/>
    <cellStyle name="20% - 强调文字颜色 2 50 6 4" xfId="754"/>
    <cellStyle name="40% - 强调文字颜色 1 52 5 6" xfId="755"/>
    <cellStyle name="20% - 强调文字颜色 1 3 2 4" xfId="756"/>
    <cellStyle name="千位分隔 2 4 2 2 3" xfId="757"/>
    <cellStyle name="20% - 强调文字颜色 2 50 6 5" xfId="758"/>
    <cellStyle name="20% - 强调文字颜色 3 52 4" xfId="759"/>
    <cellStyle name="20% - 强调文字颜色 1 3 2 5" xfId="760"/>
    <cellStyle name="千位分隔 2 4 2 2 4" xfId="761"/>
    <cellStyle name="20% - 强调文字颜色 2 50 6 6" xfId="762"/>
    <cellStyle name="20% - 强调文字颜色 3 52 5" xfId="763"/>
    <cellStyle name="计算 2 2 5 6 2" xfId="764"/>
    <cellStyle name="20% - 强调文字颜色 1 3 2 6" xfId="765"/>
    <cellStyle name="20% - 强调文字颜色 3 52 6" xfId="766"/>
    <cellStyle name="20% - 强调文字颜色 1 3 3" xfId="767"/>
    <cellStyle name="20% - 强调文字颜色 3 48" xfId="768"/>
    <cellStyle name="20% - 强调文字颜色 3 53" xfId="769"/>
    <cellStyle name="计算 2 3 3 2 3" xfId="770"/>
    <cellStyle name="20% - 强调文字颜色 1 54 2" xfId="771"/>
    <cellStyle name="20% - 强调文字颜色 1 49 2" xfId="772"/>
    <cellStyle name="40% - 强调文字颜色 2 60 2" xfId="773"/>
    <cellStyle name="40% - 强调文字颜色 2 55 2" xfId="774"/>
    <cellStyle name="20% - 强调文字颜色 5 2 8 2 5 2" xfId="775"/>
    <cellStyle name="输出 4 2 3 3 2 2" xfId="776"/>
    <cellStyle name="20% - 强调文字颜色 1 3 4" xfId="777"/>
    <cellStyle name="20% - 强调文字颜色 3 49" xfId="778"/>
    <cellStyle name="20% - 强调文字颜色 3 54" xfId="779"/>
    <cellStyle name="20% - 强调文字颜色 1 54 3" xfId="780"/>
    <cellStyle name="20% - 强调文字颜色 1 49 3" xfId="781"/>
    <cellStyle name="输入 4 4 4 2" xfId="782"/>
    <cellStyle name="40% - 强调文字颜色 2 60 3" xfId="783"/>
    <cellStyle name="40% - 强调文字颜色 2 55 3" xfId="784"/>
    <cellStyle name="20% - 强调文字颜色 5 2 8 2 5 3" xfId="785"/>
    <cellStyle name="输出 4 2 3 3 2 3" xfId="786"/>
    <cellStyle name="20% - 强调文字颜色 1 3 5" xfId="787"/>
    <cellStyle name="20% - 强调文字颜色 3 55" xfId="788"/>
    <cellStyle name="20% - 强调文字颜色 3 60" xfId="789"/>
    <cellStyle name="20% - 强调文字颜色 1 54 4" xfId="790"/>
    <cellStyle name="20% - 强调文字颜色 1 49 4" xfId="791"/>
    <cellStyle name="输入 4 4 4 3" xfId="792"/>
    <cellStyle name="40% - 强调文字颜色 2 60 4" xfId="793"/>
    <cellStyle name="40% - 强调文字颜色 2 55 4" xfId="794"/>
    <cellStyle name="20% - 强调文字颜色 5 2 8 2 5 4" xfId="795"/>
    <cellStyle name="20% - 强调文字颜色 1 3 6" xfId="796"/>
    <cellStyle name="20% - 强调文字颜色 3 56" xfId="797"/>
    <cellStyle name="20% - 强调文字颜色 3 61" xfId="798"/>
    <cellStyle name="20% - 强调文字颜色 1 40" xfId="799"/>
    <cellStyle name="20% - 强调文字颜色 1 35" xfId="800"/>
    <cellStyle name="20% - 强调文字颜色 2 2 8 2 4 3" xfId="801"/>
    <cellStyle name="20% - 强调文字颜色 4 2 14 2" xfId="802"/>
    <cellStyle name="20% - 强调文字颜色 1 41" xfId="803"/>
    <cellStyle name="20% - 强调文字颜色 1 36" xfId="804"/>
    <cellStyle name="20% - 强调文字颜色 2 2 8 2 4 4" xfId="805"/>
    <cellStyle name="20% - 强调文字颜色 4 2" xfId="806"/>
    <cellStyle name="20% - 强调文字颜色 4 2 14 3" xfId="807"/>
    <cellStyle name="20% - 强调文字颜色 1 42" xfId="808"/>
    <cellStyle name="20% - 强调文字颜色 1 37" xfId="809"/>
    <cellStyle name="20% - 强调文字颜色 2 2 8 2 4 5" xfId="810"/>
    <cellStyle name="20% - 强调文字颜色 4 2 14 4" xfId="811"/>
    <cellStyle name="20% - 强调文字颜色 4 3" xfId="812"/>
    <cellStyle name="输出 4 4" xfId="813"/>
    <cellStyle name="20% - 强调文字颜色 1 49 8 2" xfId="814"/>
    <cellStyle name="20% - 强调文字颜色 1 43" xfId="815"/>
    <cellStyle name="20% - 强调文字颜色 1 38" xfId="816"/>
    <cellStyle name="20% - 强调文字颜色 2 2 8 2 4 6" xfId="817"/>
    <cellStyle name="20% - 强调文字颜色 4 2 14 5" xfId="818"/>
    <cellStyle name="20% - 强调文字颜色 4 4" xfId="819"/>
    <cellStyle name="20% - 强调文字颜色 1 54 5 2" xfId="820"/>
    <cellStyle name="20% - 强调文字颜色 1 49 5 2" xfId="821"/>
    <cellStyle name="强调文字颜色 2 2 2 3" xfId="822"/>
    <cellStyle name="20% - 强调文字颜色 1 4" xfId="823"/>
    <cellStyle name="20% - 强调文字颜色 4 2 11 5" xfId="824"/>
    <cellStyle name="20% - 强调文字颜色 1 4 2" xfId="825"/>
    <cellStyle name="注释 56 5 4" xfId="826"/>
    <cellStyle name="20% - 强调文字颜色 1 50 2 5" xfId="827"/>
    <cellStyle name="20% - 强调文字颜色 1 4 2 2" xfId="828"/>
    <cellStyle name="20% - 强调文字颜色 2 51 6 3" xfId="829"/>
    <cellStyle name="40% - 强调文字颜色 1 53 5 5" xfId="830"/>
    <cellStyle name="注释 56 5 5" xfId="831"/>
    <cellStyle name="汇总 2 2 5 2 2" xfId="832"/>
    <cellStyle name="20% - 强调文字颜色 1 50 2 6" xfId="833"/>
    <cellStyle name="20% - 强调文字颜色 1 4 2 3" xfId="834"/>
    <cellStyle name="Input [yellow] 3 2 2" xfId="835"/>
    <cellStyle name="40% - 强调文字颜色 3 52 6 4" xfId="836"/>
    <cellStyle name="20% - 强调文字颜色 4 50 7 2" xfId="837"/>
    <cellStyle name="20% - 强调文字颜色 2 51 6 4" xfId="838"/>
    <cellStyle name="40% - 强调文字颜色 1 53 5 6" xfId="839"/>
    <cellStyle name="20% - 强调文字颜色 1 4 2 4" xfId="840"/>
    <cellStyle name="20% - 强调文字颜色 2 51 6 5" xfId="841"/>
    <cellStyle name="40% - 强调文字颜色 3 52 6 5" xfId="842"/>
    <cellStyle name="20% - 强调文字颜色 4 50 7 3" xfId="843"/>
    <cellStyle name="20% - 强调文字颜色 1 4 2 5" xfId="844"/>
    <cellStyle name="20% - 强调文字颜色 2 51 6 6" xfId="845"/>
    <cellStyle name="40% - 强调文字颜色 3 52 6 6" xfId="846"/>
    <cellStyle name="20% - 强调文字颜色 4 50 7 4" xfId="847"/>
    <cellStyle name="计算 2 2 6 6 2" xfId="848"/>
    <cellStyle name="20% - 强调文字颜色 1 4 2 6" xfId="849"/>
    <cellStyle name="20% - 强调文字颜色 4 50 7 5" xfId="850"/>
    <cellStyle name="20% - 强调文字颜色 1 4 4" xfId="851"/>
    <cellStyle name="20% - 强调文字颜色 1 4 5" xfId="852"/>
    <cellStyle name="20% - 强调文字颜色 1 4 6" xfId="853"/>
    <cellStyle name="20% - 强调文字颜色 1 50" xfId="854"/>
    <cellStyle name="20% - 强调文字颜色 1 45" xfId="855"/>
    <cellStyle name="20% - 强调文字颜色 4 6" xfId="856"/>
    <cellStyle name="输出 4 6" xfId="857"/>
    <cellStyle name="输出 2 2 5 5 2 2" xfId="858"/>
    <cellStyle name="Accent4 - 20% 3 2" xfId="859"/>
    <cellStyle name="20% - 强调文字颜色 1 49 8 4" xfId="860"/>
    <cellStyle name="Accent6 3 4" xfId="861"/>
    <cellStyle name="20% - 强调文字颜色 2 51 11" xfId="862"/>
    <cellStyle name="20% - 强调文字颜色 1 51" xfId="863"/>
    <cellStyle name="20% - 强调文字颜色 1 46" xfId="864"/>
    <cellStyle name="20% - 强调文字颜色 4 7" xfId="865"/>
    <cellStyle name="40% - 强调文字颜色 2 52" xfId="866"/>
    <cellStyle name="40% - 强调文字颜色 2 47" xfId="867"/>
    <cellStyle name="20% - 强调文字颜色 5 2 8 2 2" xfId="868"/>
    <cellStyle name="输出 4 7" xfId="869"/>
    <cellStyle name="输出 2 2 5 5 2 3" xfId="870"/>
    <cellStyle name="Accent4 - 20% 3 3" xfId="871"/>
    <cellStyle name="20% - 强调文字颜色 1 49 8 5" xfId="872"/>
    <cellStyle name="Accent6 3 5" xfId="873"/>
    <cellStyle name="20% - 强调文字颜色 2 51 12" xfId="874"/>
    <cellStyle name="20% - 强调文字颜色 1 52" xfId="875"/>
    <cellStyle name="20% - 强调文字颜色 1 47" xfId="876"/>
    <cellStyle name="20% - 强调文字颜色 4 8" xfId="877"/>
    <cellStyle name="40% - 强调文字颜色 2 53" xfId="878"/>
    <cellStyle name="40% - 强调文字颜色 2 48" xfId="879"/>
    <cellStyle name="20% - 强调文字颜色 5 2 8 2 3" xfId="880"/>
    <cellStyle name="输出 4 8" xfId="881"/>
    <cellStyle name="Accent4 - 20% 3 4" xfId="882"/>
    <cellStyle name="20% - 强调文字颜色 1 49 8 6" xfId="883"/>
    <cellStyle name="Accent6 3 6" xfId="884"/>
    <cellStyle name="20% - 强调文字颜色 2 51 13" xfId="885"/>
    <cellStyle name="20% - 强调文字颜色 1 53" xfId="886"/>
    <cellStyle name="20% - 强调文字颜色 1 48" xfId="887"/>
    <cellStyle name="20% - 强调文字颜色 4 9" xfId="888"/>
    <cellStyle name="40% - 强调文字颜色 2 54" xfId="889"/>
    <cellStyle name="40% - 强调文字颜色 2 49" xfId="890"/>
    <cellStyle name="20% - 强调文字颜色 5 2 8 2 4" xfId="891"/>
    <cellStyle name="20% - 强调文字颜色 1 54" xfId="892"/>
    <cellStyle name="20% - 强调文字颜色 1 49" xfId="893"/>
    <cellStyle name="40% - 强调文字颜色 2 60" xfId="894"/>
    <cellStyle name="40% - 强调文字颜色 2 55" xfId="895"/>
    <cellStyle name="20% - 强调文字颜色 5 2 8 2 5" xfId="896"/>
    <cellStyle name="40% - 强调文字颜色 6 2 11 3" xfId="897"/>
    <cellStyle name="20% - 强调文字颜色 1 54 10" xfId="898"/>
    <cellStyle name="20% - 强调文字颜色 1 49 10" xfId="899"/>
    <cellStyle name="输入 6 6" xfId="900"/>
    <cellStyle name="输入 5 2 5" xfId="901"/>
    <cellStyle name="20% - 强调文字颜色 3 2 10 5" xfId="902"/>
    <cellStyle name="40% - 强调文字颜色 1 2 2" xfId="903"/>
    <cellStyle name="40% - 强调文字颜色 6 2 11 4" xfId="904"/>
    <cellStyle name="20% - 强调文字颜色 1 54 11" xfId="905"/>
    <cellStyle name="20% - 强调文字颜色 1 49 11" xfId="906"/>
    <cellStyle name="输入 6 7" xfId="907"/>
    <cellStyle name="输入 5 2 6" xfId="908"/>
    <cellStyle name="20% - 强调文字颜色 3 2 10 6" xfId="909"/>
    <cellStyle name="40% - 强调文字颜色 1 2 3" xfId="910"/>
    <cellStyle name="40% - 强调文字颜色 6 2 11 5" xfId="911"/>
    <cellStyle name="20% - 强调文字颜色 1 49 12" xfId="912"/>
    <cellStyle name="40% - 强调文字颜色 1 2 4" xfId="913"/>
    <cellStyle name="40% - 强调文字颜色 6 2 11 6" xfId="914"/>
    <cellStyle name="20% - 强调文字颜色 1 49 13" xfId="915"/>
    <cellStyle name="40% - 强调文字颜色 1 2 5" xfId="916"/>
    <cellStyle name="20% - 强调文字颜色 1 54 2 2" xfId="917"/>
    <cellStyle name="20% - 强调文字颜色 1 49 2 2" xfId="918"/>
    <cellStyle name="20% - 强调文字颜色 1 54 2 4" xfId="919"/>
    <cellStyle name="20% - 强调文字颜色 1 49 2 4" xfId="920"/>
    <cellStyle name="40% - 强调文字颜色 2 55 2 4" xfId="921"/>
    <cellStyle name="20% - 强调文字颜色 3 53 3 2" xfId="922"/>
    <cellStyle name="注释 4 2 4 2" xfId="923"/>
    <cellStyle name="20% - 强调文字颜色 1 54 2 5" xfId="924"/>
    <cellStyle name="20% - 强调文字颜色 1 49 2 5" xfId="925"/>
    <cellStyle name="40% - 强调文字颜色 2 55 2 5" xfId="926"/>
    <cellStyle name="20% - 强调文字颜色 3 53 3 3" xfId="927"/>
    <cellStyle name="注释 4 2 4 3" xfId="928"/>
    <cellStyle name="汇总 2 2 9 2 2" xfId="929"/>
    <cellStyle name="20% - 强调文字颜色 1 54 2 6" xfId="930"/>
    <cellStyle name="20% - 强调文字颜色 1 49 2 6" xfId="931"/>
    <cellStyle name="40% - 强调文字颜色 2 55 2 6" xfId="932"/>
    <cellStyle name="20% - 强调文字颜色 3 53 3 4" xfId="933"/>
    <cellStyle name="40% - 强调文字颜色 4 54 3 4" xfId="934"/>
    <cellStyle name="40% - 强调文字颜色 4 49 3 4" xfId="935"/>
    <cellStyle name="20% - 强调文字颜色 5 52 4 2" xfId="936"/>
    <cellStyle name="20% - 强调文字颜色 1 54 3 2" xfId="937"/>
    <cellStyle name="20% - 强调文字颜色 1 49 3 2" xfId="938"/>
    <cellStyle name="20% - 强调文字颜色 1 54 3 3" xfId="939"/>
    <cellStyle name="20% - 强调文字颜色 1 49 3 3" xfId="940"/>
    <cellStyle name="20% - 强调文字颜色 2 50 10" xfId="941"/>
    <cellStyle name="20% - 强调文字颜色 1 54 3 4" xfId="942"/>
    <cellStyle name="20% - 强调文字颜色 1 49 3 4" xfId="943"/>
    <cellStyle name="20% - 强调文字颜色 2 50 11" xfId="944"/>
    <cellStyle name="40% - 强调文字颜色 2 55 3 4" xfId="945"/>
    <cellStyle name="20% - 强调文字颜色 3 53 4 2" xfId="946"/>
    <cellStyle name="注释 4 2 5 2" xfId="947"/>
    <cellStyle name="20% - 强调文字颜色 1 54 3 5" xfId="948"/>
    <cellStyle name="20% - 强调文字颜色 1 49 3 5" xfId="949"/>
    <cellStyle name="20% - 强调文字颜色 2 50 12" xfId="950"/>
    <cellStyle name="40% - 强调文字颜色 2 55 3 5" xfId="951"/>
    <cellStyle name="20% - 强调文字颜色 3 53 4 3" xfId="952"/>
    <cellStyle name="注释 4 2 5 3" xfId="953"/>
    <cellStyle name="20% - 强调文字颜色 1 54 3 6" xfId="954"/>
    <cellStyle name="20% - 强调文字颜色 1 49 3 6" xfId="955"/>
    <cellStyle name="20% - 强调文字颜色 2 50 13" xfId="956"/>
    <cellStyle name="40% - 强调文字颜色 2 55 3 6" xfId="957"/>
    <cellStyle name="20% - 强调文字颜色 3 53 4 4" xfId="958"/>
    <cellStyle name="输入 6 11" xfId="959"/>
    <cellStyle name="40% - 强调文字颜色 4 54 4 4" xfId="960"/>
    <cellStyle name="40% - 强调文字颜色 4 49 4 4" xfId="961"/>
    <cellStyle name="20% - 强调文字颜色 5 52 5 2" xfId="962"/>
    <cellStyle name="20% - 强调文字颜色 1 54 4 2" xfId="963"/>
    <cellStyle name="20% - 强调文字颜色 1 49 4 2" xfId="964"/>
    <cellStyle name="40% - 强调文字颜色 1 2 12" xfId="965"/>
    <cellStyle name="20% - 强调文字颜色 1 54 4 4" xfId="966"/>
    <cellStyle name="20% - 强调文字颜色 1 49 4 4" xfId="967"/>
    <cellStyle name="40% - 强调文字颜色 2 55 4 4" xfId="968"/>
    <cellStyle name="20% - 强调文字颜色 3 53 5 2" xfId="969"/>
    <cellStyle name="40% - 强调文字颜色 1 2 14" xfId="970"/>
    <cellStyle name="注释 4 2 6 2" xfId="971"/>
    <cellStyle name="20% - 强调文字颜色 1 54 4 5" xfId="972"/>
    <cellStyle name="20% - 强调文字颜色 1 49 4 5" xfId="973"/>
    <cellStyle name="40% - 强调文字颜色 2 55 4 5" xfId="974"/>
    <cellStyle name="20% - 强调文字颜色 3 53 5 3" xfId="975"/>
    <cellStyle name="40% - 强调文字颜色 1 2 15" xfId="976"/>
    <cellStyle name="40% - 强调文字颜色 1 2 20" xfId="977"/>
    <cellStyle name="注释 4 2 6 3" xfId="978"/>
    <cellStyle name="20% - 强调文字颜色 1 54 4 6" xfId="979"/>
    <cellStyle name="20% - 强调文字颜色 1 49 4 6" xfId="980"/>
    <cellStyle name="40% - 强调文字颜色 2 55 4 6" xfId="981"/>
    <cellStyle name="20% - 强调文字颜色 3 53 5 4" xfId="982"/>
    <cellStyle name="40% - 强调文字颜色 4 54 5 4" xfId="983"/>
    <cellStyle name="40% - 强调文字颜色 4 49 5 4" xfId="984"/>
    <cellStyle name="20% - 强调文字颜色 5 52 6 2" xfId="985"/>
    <cellStyle name="40% - 强调文字颜色 1 2 16" xfId="986"/>
    <cellStyle name="40% - 强调文字颜色 1 2 21" xfId="987"/>
    <cellStyle name="20% - 强调文字颜色 1 54 5 3" xfId="988"/>
    <cellStyle name="20% - 强调文字颜色 1 49 5 3" xfId="989"/>
    <cellStyle name="强调文字颜色 2 2 2 4" xfId="990"/>
    <cellStyle name="20% - 强调文字颜色 1 5" xfId="991"/>
    <cellStyle name="20% - 强调文字颜色 4 2 11 6" xfId="992"/>
    <cellStyle name="20% - 强调文字颜色 1 54 5 4" xfId="993"/>
    <cellStyle name="20% - 强调文字颜色 1 49 5 4" xfId="994"/>
    <cellStyle name="40% - 强调文字颜色 2 55 5 4" xfId="995"/>
    <cellStyle name="20% - 强调文字颜色 3 53 6 2" xfId="996"/>
    <cellStyle name="注释 4 2 7 2" xfId="997"/>
    <cellStyle name="20% - 强调文字颜色 1 54 5 5" xfId="998"/>
    <cellStyle name="20% - 强调文字颜色 1 49 5 5" xfId="999"/>
    <cellStyle name="40% - 强调文字颜色 2 55 5 5" xfId="1000"/>
    <cellStyle name="20% - 强调文字颜色 3 53 6 3" xfId="1001"/>
    <cellStyle name="注释 4 2 7 3" xfId="1002"/>
    <cellStyle name="20% - 强调文字颜色 1 54 5 6" xfId="1003"/>
    <cellStyle name="20% - 强调文字颜色 1 49 5 6" xfId="1004"/>
    <cellStyle name="40% - 强调文字颜色 2 55 5 6" xfId="1005"/>
    <cellStyle name="20% - 强调文字颜色 3 53 6 4" xfId="1006"/>
    <cellStyle name="40% - 强调文字颜色 4 54 6 4" xfId="1007"/>
    <cellStyle name="40% - 强调文字颜色 4 49 6 4" xfId="1008"/>
    <cellStyle name="20% - 强调文字颜色 5 52 7 2" xfId="1009"/>
    <cellStyle name="输出 2 4" xfId="1010"/>
    <cellStyle name="20% - 强调文字颜色 1 49 6 2" xfId="1011"/>
    <cellStyle name="20% - 强调文字颜色 1 54 6 2" xfId="1012"/>
    <cellStyle name="输出 2 5" xfId="1013"/>
    <cellStyle name="20% - 强调文字颜色 1 49 6 3" xfId="1014"/>
    <cellStyle name="20% - 强调文字颜色 1 54 6 3" xfId="1015"/>
    <cellStyle name="输出 2 6" xfId="1016"/>
    <cellStyle name="20% - 强调文字颜色 1 49 6 4" xfId="1017"/>
    <cellStyle name="20% - 强调文字颜色 1 54 6 4" xfId="1018"/>
    <cellStyle name="20% - 强调文字颜色 3 53 7 2" xfId="1019"/>
    <cellStyle name="注释 4 2 8 2" xfId="1020"/>
    <cellStyle name="输出 2 7" xfId="1021"/>
    <cellStyle name="20% - 强调文字颜色 1 49 6 5" xfId="1022"/>
    <cellStyle name="20% - 强调文字颜色 1 54 6 5" xfId="1023"/>
    <cellStyle name="20% - 强调文字颜色 3 53 7 3" xfId="1024"/>
    <cellStyle name="注释 4 2 8 3" xfId="1025"/>
    <cellStyle name="输出 2 8" xfId="1026"/>
    <cellStyle name="20% - 强调文字颜色 1 49 6 6" xfId="1027"/>
    <cellStyle name="20% - 强调文字颜色 1 54 6 6" xfId="1028"/>
    <cellStyle name="20% - 强调文字颜色 3 53 7 4" xfId="1029"/>
    <cellStyle name="Currency_!!!GO" xfId="1030"/>
    <cellStyle name="40% - 强调文字颜色 4 49 7 4" xfId="1031"/>
    <cellStyle name="20% - 强调文字颜色 5 52 8 2" xfId="1032"/>
    <cellStyle name="输出 3 4" xfId="1033"/>
    <cellStyle name="20% - 强调文字颜色 1 49 7 2" xfId="1034"/>
    <cellStyle name="20% - 强调文字颜色 1 5 2" xfId="1035"/>
    <cellStyle name="20% - 强调文字颜色 1 5 3" xfId="1036"/>
    <cellStyle name="20% - 强调文字颜色 1 5 4" xfId="1037"/>
    <cellStyle name="20% - 强调文字颜色 1 5 5" xfId="1038"/>
    <cellStyle name="20% - 强调文字颜色 1 5 6" xfId="1039"/>
    <cellStyle name="20% - 强调文字颜色 1 51 6 2" xfId="1040"/>
    <cellStyle name="40% - 强调文字颜色 2 52 6 2" xfId="1041"/>
    <cellStyle name="20% - 强调文字颜色 6 58" xfId="1042"/>
    <cellStyle name="20% - 强调文字颜色 6 63" xfId="1043"/>
    <cellStyle name="20% - 强调文字颜色 1 50 10" xfId="1044"/>
    <cellStyle name="20% - 强调文字颜色 1 51 6 3" xfId="1045"/>
    <cellStyle name="40% - 强调文字颜色 2 52 6 3" xfId="1046"/>
    <cellStyle name="20% - 强调文字颜色 6 59" xfId="1047"/>
    <cellStyle name="20% - 强调文字颜色 6 64" xfId="1048"/>
    <cellStyle name="20% - 强调文字颜色 1 50 11" xfId="1049"/>
    <cellStyle name="20% - 强调文字颜色 1 51 6 4" xfId="1050"/>
    <cellStyle name="40% - 强调文字颜色 2 52 6 4" xfId="1051"/>
    <cellStyle name="20% - 强调文字颜色 3 50 7 2" xfId="1052"/>
    <cellStyle name="20% - 强调文字颜色 6 65" xfId="1053"/>
    <cellStyle name="20% - 强调文字颜色 1 50 12" xfId="1054"/>
    <cellStyle name="20% - 强调文字颜色 1 51 6 5" xfId="1055"/>
    <cellStyle name="40% - 强调文字颜色 2 52 6 5" xfId="1056"/>
    <cellStyle name="20% - 强调文字颜色 3 50 7 3" xfId="1057"/>
    <cellStyle name="20% - 强调文字颜色 6 66" xfId="1058"/>
    <cellStyle name="20% - 强调文字颜色 1 50 13" xfId="1059"/>
    <cellStyle name="20% - 强调文字颜色 1 50 2 2" xfId="1060"/>
    <cellStyle name="注释 56 5 2" xfId="1061"/>
    <cellStyle name="20% - 强调文字颜色 1 50 2 3" xfId="1062"/>
    <cellStyle name="注释 56 5 3" xfId="1063"/>
    <cellStyle name="20% - 强调文字颜色 1 50 2 4" xfId="1064"/>
    <cellStyle name="20% - 强调文字颜色 1 50 3 2" xfId="1065"/>
    <cellStyle name="20% - 强调文字颜色 1 50 3 3" xfId="1066"/>
    <cellStyle name="20% - 强调文字颜色 1 50 3 4" xfId="1067"/>
    <cellStyle name="20% - 强调文字颜色 1 50 3 5" xfId="1068"/>
    <cellStyle name="汇总 2 2 5 3 2" xfId="1069"/>
    <cellStyle name="20% - 强调文字颜色 1 50 3 6" xfId="1070"/>
    <cellStyle name="20% - 强调文字颜色 1 50 4" xfId="1071"/>
    <cellStyle name="注释 2 2 9" xfId="1072"/>
    <cellStyle name="60% - 强调文字颜色 1 4 2 3" xfId="1073"/>
    <cellStyle name="20% - 强调文字颜色 4 6 4" xfId="1074"/>
    <cellStyle name="常规 71 9" xfId="1075"/>
    <cellStyle name="20% - 强调文字颜色 1 50 4 2" xfId="1076"/>
    <cellStyle name="20% - 强调文字颜色 1 50 4 3" xfId="1077"/>
    <cellStyle name="20% - 强调文字颜色 1 50 4 4" xfId="1078"/>
    <cellStyle name="20% - 强调文字颜色 1 50 5" xfId="1079"/>
    <cellStyle name="60% - 强调文字颜色 1 4 2 4" xfId="1080"/>
    <cellStyle name="20% - 强调文字颜色 4 6 5" xfId="1081"/>
    <cellStyle name="20% - 强调文字颜色 1 50 6" xfId="1082"/>
    <cellStyle name="60% - 强调文字颜色 1 4 2 5" xfId="1083"/>
    <cellStyle name="20% - 强调文字颜色 4 6 6" xfId="1084"/>
    <cellStyle name="20% - 强调文字颜色 1 50 6 2" xfId="1085"/>
    <cellStyle name="40% - 强调文字颜色 2 51 6 2" xfId="1086"/>
    <cellStyle name="20% - 强调文字颜色 1 58" xfId="1087"/>
    <cellStyle name="20% - 强调文字颜色 1 63" xfId="1088"/>
    <cellStyle name="20% - 强调文字颜色 1 50 6 3" xfId="1089"/>
    <cellStyle name="40% - 强调文字颜色 2 51 6 3" xfId="1090"/>
    <cellStyle name="20% - 强调文字颜色 1 59" xfId="1091"/>
    <cellStyle name="20% - 强调文字颜色 1 64" xfId="1092"/>
    <cellStyle name="20% - 强调文字颜色 1 50 6 4" xfId="1093"/>
    <cellStyle name="40% - 强调文字颜色 2 51 6 4" xfId="1094"/>
    <cellStyle name="20% - 强调文字颜色 1 65" xfId="1095"/>
    <cellStyle name="20% - 强调文字颜色 1 50 6 5" xfId="1096"/>
    <cellStyle name="40% - 强调文字颜色 2 51 6 5" xfId="1097"/>
    <cellStyle name="20% - 强调文字颜色 1 66" xfId="1098"/>
    <cellStyle name="汇总 2 2 5 6 2" xfId="1099"/>
    <cellStyle name="20% - 强调文字颜色 1 50 6 6" xfId="1100"/>
    <cellStyle name="40% - 强调文字颜色 2 51 6 6" xfId="1101"/>
    <cellStyle name="20% - 强调文字颜色 1 67" xfId="1102"/>
    <cellStyle name="20% - 强调文字颜色 1 52 3 2" xfId="1103"/>
    <cellStyle name="20% - 强调文字颜色 1 50 7" xfId="1104"/>
    <cellStyle name="20% - 强调文字颜色 1 50 7 2" xfId="1105"/>
    <cellStyle name="20% - 强调文字颜色 1 50 7 3" xfId="1106"/>
    <cellStyle name="20% - 强调文字颜色 1 50 7 4" xfId="1107"/>
    <cellStyle name="20% - 强调文字颜色 1 50 7 5" xfId="1108"/>
    <cellStyle name="汇总 2 2 5 7 2" xfId="1109"/>
    <cellStyle name="20% - 强调文字颜色 1 50 7 6" xfId="1110"/>
    <cellStyle name="20% - 强调文字颜色 1 52 3 3" xfId="1111"/>
    <cellStyle name="20% - 强调文字颜色 1 50 8" xfId="1112"/>
    <cellStyle name="20% - 强调文字颜色 1 50 8 2" xfId="1113"/>
    <cellStyle name="20% - 强调文字颜色 1 50 8 3" xfId="1114"/>
    <cellStyle name="20% - 强调文字颜色 1 50 8 4" xfId="1115"/>
    <cellStyle name="20% - 强调文字颜色 1 50 8 5" xfId="1116"/>
    <cellStyle name="20% - 强调文字颜色 1 52 3 4" xfId="1117"/>
    <cellStyle name="40% - 强调文字颜色 2 53 3 4" xfId="1118"/>
    <cellStyle name="20% - 强调文字颜色 3 51 4 2" xfId="1119"/>
    <cellStyle name="20% - 强调文字颜色 1 50 9" xfId="1120"/>
    <cellStyle name="20% - 强调文字颜色 2 53 7 2" xfId="1121"/>
    <cellStyle name="20% - 强调文字颜色 1 51 10" xfId="1122"/>
    <cellStyle name="20% - 强调文字颜色 1 53 2 2" xfId="1123"/>
    <cellStyle name="20% - 强调文字颜色 1 51 11" xfId="1124"/>
    <cellStyle name="20% - 强调文字颜色 1 53 2 3" xfId="1125"/>
    <cellStyle name="20% - 强调文字颜色 1 51 12" xfId="1126"/>
    <cellStyle name="20% - 强调文字颜色 1 53 2 4" xfId="1127"/>
    <cellStyle name="40% - 强调文字颜色 2 54 2 4" xfId="1128"/>
    <cellStyle name="40% - 强调文字颜色 2 49 2 4" xfId="1129"/>
    <cellStyle name="20% - 强调文字颜色 3 52 3 2" xfId="1130"/>
    <cellStyle name="20% - 强调文字颜色 1 51 13" xfId="1131"/>
    <cellStyle name="20% - 强调文字颜色 1 51 2 2" xfId="1132"/>
    <cellStyle name="20% - 强调文字颜色 5 53 11" xfId="1133"/>
    <cellStyle name="注释 57 5 2" xfId="1134"/>
    <cellStyle name="20% - 强调文字颜色 1 51 2 3" xfId="1135"/>
    <cellStyle name="20% - 强调文字颜色 5 53 12" xfId="1136"/>
    <cellStyle name="注释 57 5 3" xfId="1137"/>
    <cellStyle name="20% - 强调文字颜色 1 51 2 4" xfId="1138"/>
    <cellStyle name="40% - 强调文字颜色 2 52 2 4" xfId="1139"/>
    <cellStyle name="20% - 强调文字颜色 3 50 3 2" xfId="1140"/>
    <cellStyle name="20% - 强调文字颜色 5 53 13" xfId="1141"/>
    <cellStyle name="注释 57 5 4" xfId="1142"/>
    <cellStyle name="20% - 强调文字颜色 1 51 2 5" xfId="1143"/>
    <cellStyle name="40% - 强调文字颜色 2 52 2 5" xfId="1144"/>
    <cellStyle name="20% - 强调文字颜色 3 50 3 3" xfId="1145"/>
    <cellStyle name="注释 57 5 5" xfId="1146"/>
    <cellStyle name="汇总 2 2 6 2 2" xfId="1147"/>
    <cellStyle name="20% - 强调文字颜色 1 51 2 6" xfId="1148"/>
    <cellStyle name="40% - 强调文字颜色 2 52 2 6" xfId="1149"/>
    <cellStyle name="20% - 强调文字颜色 3 50 3 4" xfId="1150"/>
    <cellStyle name="20% - 强调文字颜色 1 51 3 5" xfId="1151"/>
    <cellStyle name="40% - 强调文字颜色 2 52 3 5" xfId="1152"/>
    <cellStyle name="20% - 强调文字颜色 3 50 4 3" xfId="1153"/>
    <cellStyle name="汇总 2 2 6 3 2" xfId="1154"/>
    <cellStyle name="20% - 强调文字颜色 1 51 3 6" xfId="1155"/>
    <cellStyle name="40% - 强调文字颜色 2 52 3 6" xfId="1156"/>
    <cellStyle name="20% - 强调文字颜色 3 50 4 4" xfId="1157"/>
    <cellStyle name="千位分隔 8 20" xfId="1158"/>
    <cellStyle name="千位分隔 8 15" xfId="1159"/>
    <cellStyle name="20% - 强调文字颜色 1 51 4" xfId="1160"/>
    <cellStyle name="40% - 强调文字颜色 2 52 4" xfId="1161"/>
    <cellStyle name="20% - 强调文字颜色 5 2 8 2 2 4" xfId="1162"/>
    <cellStyle name="20% - 强调文字颜色 1 51 4 2" xfId="1163"/>
    <cellStyle name="20% - 强调文字颜色 1 51 4 3" xfId="1164"/>
    <cellStyle name="20% - 强调文字颜色 1 51 4 4" xfId="1165"/>
    <cellStyle name="40% - 强调文字颜色 2 52 4 4" xfId="1166"/>
    <cellStyle name="20% - 强调文字颜色 3 50 5 2" xfId="1167"/>
    <cellStyle name="20% - 强调文字颜色 1 51 4 5" xfId="1168"/>
    <cellStyle name="40% - 强调文字颜色 2 52 4 5" xfId="1169"/>
    <cellStyle name="20% - 强调文字颜色 3 50 5 3" xfId="1170"/>
    <cellStyle name="汇总 2 2 6 4 2" xfId="1171"/>
    <cellStyle name="20% - 强调文字颜色 1 51 4 6" xfId="1172"/>
    <cellStyle name="40% - 强调文字颜色 2 52 4 6" xfId="1173"/>
    <cellStyle name="20% - 强调文字颜色 3 50 5 4" xfId="1174"/>
    <cellStyle name="20% - 强调文字颜色 1 51 5 2" xfId="1175"/>
    <cellStyle name="40% - 强调文字颜色 2 52 5 2" xfId="1176"/>
    <cellStyle name="20% - 强调文字颜色 6 13" xfId="1177"/>
    <cellStyle name="20% - 强调文字颜色 1 51 5 3" xfId="1178"/>
    <cellStyle name="40% - 强调文字颜色 2 52 5 3" xfId="1179"/>
    <cellStyle name="20% - 强调文字颜色 6 14" xfId="1180"/>
    <cellStyle name="20% - 强调文字颜色 1 51 5 4" xfId="1181"/>
    <cellStyle name="40% - 强调文字颜色 2 52 5 4" xfId="1182"/>
    <cellStyle name="20% - 强调文字颜色 3 50 6 2" xfId="1183"/>
    <cellStyle name="20% - 强调文字颜色 6 15" xfId="1184"/>
    <cellStyle name="20% - 强调文字颜色 6 20" xfId="1185"/>
    <cellStyle name="40% - 强调文字颜色 2 52 5 5" xfId="1186"/>
    <cellStyle name="20% - 强调文字颜色 3 50 6 3" xfId="1187"/>
    <cellStyle name="20% - 强调文字颜色 6 16" xfId="1188"/>
    <cellStyle name="20% - 强调文字颜色 6 21" xfId="1189"/>
    <cellStyle name="20% - 强调文字颜色 1 51 5 5" xfId="1190"/>
    <cellStyle name="20% - 强调文字颜色 6 3 2 2" xfId="1191"/>
    <cellStyle name="40% - 强调文字颜色 2 52 5 6" xfId="1192"/>
    <cellStyle name="20% - 强调文字颜色 3 50 6 4" xfId="1193"/>
    <cellStyle name="20% - 强调文字颜色 6 17" xfId="1194"/>
    <cellStyle name="20% - 强调文字颜色 6 22" xfId="1195"/>
    <cellStyle name="汇总 2 2 6 5 2" xfId="1196"/>
    <cellStyle name="20% - 强调文字颜色 1 51 5 6" xfId="1197"/>
    <cellStyle name="20% - 强调文字颜色 6 3 2 3" xfId="1198"/>
    <cellStyle name="千位分隔 8 17" xfId="1199"/>
    <cellStyle name="20% - 强调文字颜色 1 51 6" xfId="1200"/>
    <cellStyle name="40% - 强调文字颜色 2 52 6" xfId="1201"/>
    <cellStyle name="20% - 强调文字颜色 5 2 8 2 2 6" xfId="1202"/>
    <cellStyle name="20% - 强调文字颜色 1 52 4 2" xfId="1203"/>
    <cellStyle name="千位分隔 8 18" xfId="1204"/>
    <cellStyle name="20% - 强调文字颜色 1 51 7" xfId="1205"/>
    <cellStyle name="20% - 强调文字颜色 1 51 7 2" xfId="1206"/>
    <cellStyle name="20% - 强调文字颜色 5 49 11" xfId="1207"/>
    <cellStyle name="20% - 强调文字颜色 5 54 11" xfId="1208"/>
    <cellStyle name="20% - 强调文字颜色 1 51 7 3" xfId="1209"/>
    <cellStyle name="20% - 强调文字颜色 5 49 12" xfId="1210"/>
    <cellStyle name="20% - 强调文字颜色 1 51 7 4" xfId="1211"/>
    <cellStyle name="40% - 强调文字颜色 2 52 7 4" xfId="1212"/>
    <cellStyle name="20% - 强调文字颜色 3 50 8 2" xfId="1213"/>
    <cellStyle name="20% - 强调文字颜色 5 49 13" xfId="1214"/>
    <cellStyle name="20% - 强调文字颜色 1 51 7 5" xfId="1215"/>
    <cellStyle name="40% - 强调文字颜色 2 52 7 5" xfId="1216"/>
    <cellStyle name="20% - 强调文字颜色 3 50 8 3" xfId="1217"/>
    <cellStyle name="20% - 强调文字颜色 1 52 4 3" xfId="1218"/>
    <cellStyle name="千位分隔 8 19" xfId="1219"/>
    <cellStyle name="20% - 强调文字颜色 1 51 8" xfId="1220"/>
    <cellStyle name="20% - 强调文字颜色 1 51 8 2" xfId="1221"/>
    <cellStyle name="20% - 强调文字颜色 1 51 8 3" xfId="1222"/>
    <cellStyle name="20% - 强调文字颜色 1 51 8 4" xfId="1223"/>
    <cellStyle name="20% - 强调文字颜色 1 51 8 5" xfId="1224"/>
    <cellStyle name="20% - 强调文字颜色 1 52 4 4" xfId="1225"/>
    <cellStyle name="40% - 强调文字颜色 2 53 4 4" xfId="1226"/>
    <cellStyle name="20% - 强调文字颜色 3 51 5 2" xfId="1227"/>
    <cellStyle name="20% - 强调文字颜色 1 51 9" xfId="1228"/>
    <cellStyle name="20% - 强调文字颜色 2 53 8 2" xfId="1229"/>
    <cellStyle name="20% - 强调文字颜色 1 52 10" xfId="1230"/>
    <cellStyle name="20% - 强调文字颜色 2 2 12 6" xfId="1231"/>
    <cellStyle name="20% - 强调文字颜色 1 52 2" xfId="1232"/>
    <cellStyle name="40% - 强调文字颜色 2 53 2" xfId="1233"/>
    <cellStyle name="20% - 强调文字颜色 5 2 8 2 3 2" xfId="1234"/>
    <cellStyle name="20% - 强调文字颜色 1 52 2 2" xfId="1235"/>
    <cellStyle name="注释 58 5 2" xfId="1236"/>
    <cellStyle name="20% - 强调文字颜色 1 52 2 3" xfId="1237"/>
    <cellStyle name="注释 58 5 3" xfId="1238"/>
    <cellStyle name="20% - 强调文字颜色 1 52 2 4" xfId="1239"/>
    <cellStyle name="40% - 强调文字颜色 2 53 2 4" xfId="1240"/>
    <cellStyle name="20% - 强调文字颜色 3 51 3 2" xfId="1241"/>
    <cellStyle name="注释 58 5 5" xfId="1242"/>
    <cellStyle name="20% - 强调文字颜色 1 52 2 6" xfId="1243"/>
    <cellStyle name="40% - 强调文字颜色 2 53 2 6" xfId="1244"/>
    <cellStyle name="20% - 强调文字颜色 3 51 3 4" xfId="1245"/>
    <cellStyle name="40% - 强调文字颜色 4 52 3 4" xfId="1246"/>
    <cellStyle name="20% - 强调文字颜色 5 50 4 2" xfId="1247"/>
    <cellStyle name="20% - 强调文字颜色 1 52 3" xfId="1248"/>
    <cellStyle name="输入 4 4 2 2" xfId="1249"/>
    <cellStyle name="40% - 强调文字颜色 2 53 3" xfId="1250"/>
    <cellStyle name="20% - 强调文字颜色 5 2 8 2 3 3" xfId="1251"/>
    <cellStyle name="20% - 强调文字颜色 1 52 3 5" xfId="1252"/>
    <cellStyle name="40% - 强调文字颜色 2 53 3 5" xfId="1253"/>
    <cellStyle name="20% - 强调文字颜色 3 51 4 3" xfId="1254"/>
    <cellStyle name="20% - 强调文字颜色 1 52 3 6" xfId="1255"/>
    <cellStyle name="40% - 强调文字颜色 2 53 3 6" xfId="1256"/>
    <cellStyle name="20% - 强调文字颜色 3 51 4 4" xfId="1257"/>
    <cellStyle name="汇总 3 8 2 3" xfId="1258"/>
    <cellStyle name="常规 2 2 11" xfId="1259"/>
    <cellStyle name="40% - 强调文字颜色 4 52 4 4" xfId="1260"/>
    <cellStyle name="20% - 强调文字颜色 5 50 5 2" xfId="1261"/>
    <cellStyle name="20% - 强调文字颜色 1 52 4" xfId="1262"/>
    <cellStyle name="输入 4 4 2 3" xfId="1263"/>
    <cellStyle name="40% - 强调文字颜色 2 53 4" xfId="1264"/>
    <cellStyle name="20% - 强调文字颜色 5 2 8 2 3 4" xfId="1265"/>
    <cellStyle name="20% - 强调文字颜色 1 52 4 5" xfId="1266"/>
    <cellStyle name="40% - 强调文字颜色 2 53 4 5" xfId="1267"/>
    <cellStyle name="20% - 强调文字颜色 3 51 5 3" xfId="1268"/>
    <cellStyle name="20% - 强调文字颜色 1 52 4 6" xfId="1269"/>
    <cellStyle name="40% - 强调文字颜色 2 53 4 6" xfId="1270"/>
    <cellStyle name="20% - 强调文字颜色 3 51 5 4" xfId="1271"/>
    <cellStyle name="40% - 强调文字颜色 4 52 5 4" xfId="1272"/>
    <cellStyle name="20% - 强调文字颜色 5 50 6 2" xfId="1273"/>
    <cellStyle name="20% - 强调文字颜色 2 50 8" xfId="1274"/>
    <cellStyle name="40% - 强调文字颜色 2 53 5 6" xfId="1275"/>
    <cellStyle name="20% - 强调文字颜色 3 51 6 4" xfId="1276"/>
    <cellStyle name="40% - 强调文字颜色 4 52 6 4" xfId="1277"/>
    <cellStyle name="20% - 强调文字颜色 5 50 7 2" xfId="1278"/>
    <cellStyle name="20% - 强调文字颜色 1 52 5 6" xfId="1279"/>
    <cellStyle name="20% - 强调文字颜色 6 4 2 3" xfId="1280"/>
    <cellStyle name="20% - 强调文字颜色 1 52 6 5" xfId="1281"/>
    <cellStyle name="20% - 强调文字颜色 2 51 7" xfId="1282"/>
    <cellStyle name="40% - 强调文字颜色 2 53 6 5" xfId="1283"/>
    <cellStyle name="20% - 强调文字颜色 3 51 7 3" xfId="1284"/>
    <cellStyle name="20% - 强调文字颜色 1 52 6 6" xfId="1285"/>
    <cellStyle name="20% - 强调文字颜色 2 51 8" xfId="1286"/>
    <cellStyle name="40% - 强调文字颜色 2 53 6 6" xfId="1287"/>
    <cellStyle name="20% - 强调文字颜色 3 51 7 4" xfId="1288"/>
    <cellStyle name="输出 22" xfId="1289"/>
    <cellStyle name="输出 17" xfId="1290"/>
    <cellStyle name="40% - 强调文字颜色 4 52 7 4" xfId="1291"/>
    <cellStyle name="20% - 强调文字颜色 5 50 8 2" xfId="1292"/>
    <cellStyle name="输出 2 2 5 3 2 3" xfId="1293"/>
    <cellStyle name="20% - 强调文字颜色 1 52 8 5" xfId="1294"/>
    <cellStyle name="Accent4 3 5" xfId="1295"/>
    <cellStyle name="20% - 强调文字颜色 2 53 7" xfId="1296"/>
    <cellStyle name="20% - 强调文字颜色 1 53 2 5" xfId="1297"/>
    <cellStyle name="40% - 强调文字颜色 2 54 2 5" xfId="1298"/>
    <cellStyle name="40% - 强调文字颜色 2 49 2 5" xfId="1299"/>
    <cellStyle name="20% - 强调文字颜色 3 52 3 3" xfId="1300"/>
    <cellStyle name="20% - 强调文字颜色 1 53 3 2" xfId="1301"/>
    <cellStyle name="20% - 强调文字颜色 1 53 3 3" xfId="1302"/>
    <cellStyle name="20% - 强调文字颜色 1 53 3 4" xfId="1303"/>
    <cellStyle name="40% - 强调文字颜色 2 54 3 4" xfId="1304"/>
    <cellStyle name="40% - 强调文字颜色 2 49 3 4" xfId="1305"/>
    <cellStyle name="20% - 强调文字颜色 3 52 4 2" xfId="1306"/>
    <cellStyle name="20% - 强调文字颜色 1 53 3 5" xfId="1307"/>
    <cellStyle name="40% - 强调文字颜色 2 54 3 5" xfId="1308"/>
    <cellStyle name="40% - 强调文字颜色 2 49 3 5" xfId="1309"/>
    <cellStyle name="20% - 强调文字颜色 3 52 4 3" xfId="1310"/>
    <cellStyle name="20% - 强调文字颜色 1 53 3 6" xfId="1311"/>
    <cellStyle name="40% - 强调文字颜色 2 54 3 6" xfId="1312"/>
    <cellStyle name="40% - 强调文字颜色 2 49 3 6" xfId="1313"/>
    <cellStyle name="20% - 强调文字颜色 3 52 4 4" xfId="1314"/>
    <cellStyle name="40% - 强调文字颜色 4 53 4 4" xfId="1315"/>
    <cellStyle name="20% - 强调文字颜色 5 51 5 2" xfId="1316"/>
    <cellStyle name="20% - 强调文字颜色 1 53 4 2" xfId="1317"/>
    <cellStyle name="20% - 强调文字颜色 1 53 4 4" xfId="1318"/>
    <cellStyle name="40% - 强调文字颜色 2 54 4 4" xfId="1319"/>
    <cellStyle name="40% - 强调文字颜色 2 49 4 4" xfId="1320"/>
    <cellStyle name="20% - 强调文字颜色 3 52 5 2" xfId="1321"/>
    <cellStyle name="20% - 强调文字颜色 1 53 4 5" xfId="1322"/>
    <cellStyle name="40% - 强调文字颜色 2 54 4 5" xfId="1323"/>
    <cellStyle name="40% - 强调文字颜色 2 49 4 5" xfId="1324"/>
    <cellStyle name="20% - 强调文字颜色 3 52 5 3" xfId="1325"/>
    <cellStyle name="20% - 强调文字颜色 1 53 4 6" xfId="1326"/>
    <cellStyle name="40% - 强调文字颜色 2 54 4 6" xfId="1327"/>
    <cellStyle name="40% - 强调文字颜色 2 49 4 6" xfId="1328"/>
    <cellStyle name="20% - 强调文字颜色 3 52 5 4" xfId="1329"/>
    <cellStyle name="40% - 强调文字颜色 4 53 5 4" xfId="1330"/>
    <cellStyle name="20% - 强调文字颜色 5 51 6 2" xfId="1331"/>
    <cellStyle name="20% - 强调文字颜色 1 53 5 2" xfId="1332"/>
    <cellStyle name="20% - 强调文字颜色 1 53 5 3" xfId="1333"/>
    <cellStyle name="20% - 强调文字颜色 1 53 5 4" xfId="1334"/>
    <cellStyle name="40% - 强调文字颜色 2 54 5 4" xfId="1335"/>
    <cellStyle name="40% - 强调文字颜色 2 49 5 4" xfId="1336"/>
    <cellStyle name="20% - 强调文字颜色 3 52 6 2" xfId="1337"/>
    <cellStyle name="20% - 强调文字颜色 1 53 5 5" xfId="1338"/>
    <cellStyle name="40% - 强调文字颜色 2 54 5 5" xfId="1339"/>
    <cellStyle name="40% - 强调文字颜色 2 49 5 5" xfId="1340"/>
    <cellStyle name="20% - 强调文字颜色 3 52 6 3" xfId="1341"/>
    <cellStyle name="20% - 强调文字颜色 1 53 5 6" xfId="1342"/>
    <cellStyle name="40% - 强调文字颜色 2 54 5 6" xfId="1343"/>
    <cellStyle name="40% - 强调文字颜色 2 49 5 6" xfId="1344"/>
    <cellStyle name="20% - 强调文字颜色 3 52 6 4" xfId="1345"/>
    <cellStyle name="40% - 强调文字颜色 4 53 6 4" xfId="1346"/>
    <cellStyle name="20% - 强调文字颜色 5 51 7 2" xfId="1347"/>
    <cellStyle name="20% - 强调文字颜色 1 53 8 2" xfId="1348"/>
    <cellStyle name="20% - 强调文字颜色 1 53 8 3" xfId="1349"/>
    <cellStyle name="输出 2 2 5 4 2 2" xfId="1350"/>
    <cellStyle name="20% - 强调文字颜色 1 53 8 4" xfId="1351"/>
    <cellStyle name="40% - 强调文字颜色 2 49 8 4" xfId="1352"/>
    <cellStyle name="40% - 强调文字颜色 1 2_附件3：中期财政规划套表" xfId="1353"/>
    <cellStyle name="输出 2 2 5 4 2 3" xfId="1354"/>
    <cellStyle name="20% - 强调文字颜色 1 53 8 5" xfId="1355"/>
    <cellStyle name="20% - 强调文字颜色 1 53 8 6" xfId="1356"/>
    <cellStyle name="20% - 强调文字颜色 1 55" xfId="1357"/>
    <cellStyle name="20% - 强调文字颜色 1 60" xfId="1358"/>
    <cellStyle name="链接单元格 33" xfId="1359"/>
    <cellStyle name="链接单元格 28" xfId="1360"/>
    <cellStyle name="20% - 强调文字颜色 1 55 10" xfId="1361"/>
    <cellStyle name="20% - 强调文字颜色 1 55 2" xfId="1362"/>
    <cellStyle name="20% - 强调文字颜色 1 60 2" xfId="1363"/>
    <cellStyle name="20% - 强调文字颜色 1 55 2 2" xfId="1364"/>
    <cellStyle name="20% - 强调文字颜色 1 55 2 3" xfId="1365"/>
    <cellStyle name="20% - 强调文字颜色 1 55 2 4" xfId="1366"/>
    <cellStyle name="40% - 强调文字颜色 2 56 2 4" xfId="1367"/>
    <cellStyle name="20% - 强调文字颜色 3 49 3 2" xfId="1368"/>
    <cellStyle name="20% - 强调文字颜色 3 54 3 2" xfId="1369"/>
    <cellStyle name="注释 4 3 4 2" xfId="1370"/>
    <cellStyle name="20% - 强调文字颜色 1 55 2 5" xfId="1371"/>
    <cellStyle name="40% - 强调文字颜色 2 56 2 5" xfId="1372"/>
    <cellStyle name="20% - 强调文字颜色 3 49 3 3" xfId="1373"/>
    <cellStyle name="20% - 强调文字颜色 3 54 3 3" xfId="1374"/>
    <cellStyle name="注释 4 3 4 3" xfId="1375"/>
    <cellStyle name="20% - 强调文字颜色 1 55 2 6" xfId="1376"/>
    <cellStyle name="40% - 强调文字颜色 2 56 2 6" xfId="1377"/>
    <cellStyle name="20% - 强调文字颜色 3 49 3 4" xfId="1378"/>
    <cellStyle name="20% - 强调文字颜色 3 54 3 4" xfId="1379"/>
    <cellStyle name="40% - 强调文字颜色 4 55 3 4" xfId="1380"/>
    <cellStyle name="20% - 强调文字颜色 5 53 4 2" xfId="1381"/>
    <cellStyle name="20% - 强调文字颜色 1 55 3" xfId="1382"/>
    <cellStyle name="20% - 强调文字颜色 1 60 3" xfId="1383"/>
    <cellStyle name="20% - 强调文字颜色 1 55 3 2" xfId="1384"/>
    <cellStyle name="20% - 强调文字颜色 1 55 3 3" xfId="1385"/>
    <cellStyle name="20% - 强调文字颜色 2 55 10" xfId="1386"/>
    <cellStyle name="20% - 强调文字颜色 1 55 3 4" xfId="1387"/>
    <cellStyle name="40% - 强调文字颜色 2 56 3 4" xfId="1388"/>
    <cellStyle name="20% - 强调文字颜色 3 49 4 2" xfId="1389"/>
    <cellStyle name="20% - 强调文字颜色 3 54 4 2" xfId="1390"/>
    <cellStyle name="注释 4 3 5 2" xfId="1391"/>
    <cellStyle name="20% - 强调文字颜色 1 55 3 5" xfId="1392"/>
    <cellStyle name="40% - 强调文字颜色 2 56 3 5" xfId="1393"/>
    <cellStyle name="20% - 强调文字颜色 3 49 4 3" xfId="1394"/>
    <cellStyle name="20% - 强调文字颜色 3 54 4 3" xfId="1395"/>
    <cellStyle name="注释 4 3 5 3" xfId="1396"/>
    <cellStyle name="20% - 强调文字颜色 1 55 3 6" xfId="1397"/>
    <cellStyle name="40% - 强调文字颜色 2 56 3 6" xfId="1398"/>
    <cellStyle name="20% - 强调文字颜色 3 49 4 4" xfId="1399"/>
    <cellStyle name="20% - 强调文字颜色 3 54 4 4" xfId="1400"/>
    <cellStyle name="40% - 强调文字颜色 4 55 4 4" xfId="1401"/>
    <cellStyle name="20% - 强调文字颜色 5 53 5 2" xfId="1402"/>
    <cellStyle name="20% - 强调文字颜色 1 55 4" xfId="1403"/>
    <cellStyle name="20% - 强调文字颜色 1 60 4" xfId="1404"/>
    <cellStyle name="20% - 强调文字颜色 1 55 4 2" xfId="1405"/>
    <cellStyle name="20% - 强调文字颜色 1 55 4 3" xfId="1406"/>
    <cellStyle name="20% - 强调文字颜色 1 55 4 4" xfId="1407"/>
    <cellStyle name="40% - 强调文字颜色 2 56 4 4" xfId="1408"/>
    <cellStyle name="20% - 强调文字颜色 3 49 5 2" xfId="1409"/>
    <cellStyle name="20% - 强调文字颜色 3 54 5 2" xfId="1410"/>
    <cellStyle name="注释 4 3 6 2" xfId="1411"/>
    <cellStyle name="20% - 强调文字颜色 1 55 4 5" xfId="1412"/>
    <cellStyle name="40% - 强调文字颜色 2 56 4 5" xfId="1413"/>
    <cellStyle name="20% - 强调文字颜色 3 49 5 3" xfId="1414"/>
    <cellStyle name="20% - 强调文字颜色 3 54 5 3" xfId="1415"/>
    <cellStyle name="注释 4 3 6 3" xfId="1416"/>
    <cellStyle name="20% - 强调文字颜色 1 55 4 6" xfId="1417"/>
    <cellStyle name="40% - 强调文字颜色 2 56 4 6" xfId="1418"/>
    <cellStyle name="20% - 强调文字颜色 3 49 5 4" xfId="1419"/>
    <cellStyle name="20% - 强调文字颜色 3 54 5 4" xfId="1420"/>
    <cellStyle name="40% - 强调文字颜色 4 55 5 4" xfId="1421"/>
    <cellStyle name="20% - 强调文字颜色 5 53 6 2" xfId="1422"/>
    <cellStyle name="20% - 强调文字颜色 1 55 5" xfId="1423"/>
    <cellStyle name="20% - 强调文字颜色 1 60 5" xfId="1424"/>
    <cellStyle name="20% - 强调文字颜色 1 55 5 2" xfId="1425"/>
    <cellStyle name="20% - 强调文字颜色 2 4_附件3：中期财政规划套表" xfId="1426"/>
    <cellStyle name="20% - 强调文字颜色 1 55 5 3" xfId="1427"/>
    <cellStyle name="20% - 强调文字颜色 1 55 5 4" xfId="1428"/>
    <cellStyle name="40% - 强调文字颜色 2 56 5 4" xfId="1429"/>
    <cellStyle name="20% - 强调文字颜色 3 49 6 2" xfId="1430"/>
    <cellStyle name="20% - 强调文字颜色 3 54 6 2" xfId="1431"/>
    <cellStyle name="注释 4 3 7 2" xfId="1432"/>
    <cellStyle name="20% - 强调文字颜色 1 55 5 5" xfId="1433"/>
    <cellStyle name="40% - 强调文字颜色 2 56 5 5" xfId="1434"/>
    <cellStyle name="20% - 强调文字颜色 3 49 6 3" xfId="1435"/>
    <cellStyle name="20% - 强调文字颜色 3 54 6 3" xfId="1436"/>
    <cellStyle name="20% - 强调文字颜色 1 55 5 6" xfId="1437"/>
    <cellStyle name="40% - 强调文字颜色 2 56 5 6" xfId="1438"/>
    <cellStyle name="20% - 强调文字颜色 3 49 6 4" xfId="1439"/>
    <cellStyle name="20% - 强调文字颜色 3 54 6 4" xfId="1440"/>
    <cellStyle name="20% - 强调文字颜色 5 53 7 2" xfId="1441"/>
    <cellStyle name="20% - 强调文字颜色 1 55 6" xfId="1442"/>
    <cellStyle name="20% - 强调文字颜色 1 60 6" xfId="1443"/>
    <cellStyle name="20% - 强调文字颜色 1 55 7" xfId="1444"/>
    <cellStyle name="20% - 强调文字颜色 1 55 8" xfId="1445"/>
    <cellStyle name="20% - 强调文字颜色 1 55 9" xfId="1446"/>
    <cellStyle name="20% - 强调文字颜色 1 56" xfId="1447"/>
    <cellStyle name="20% - 强调文字颜色 1 61" xfId="1448"/>
    <cellStyle name="20% - 强调文字颜色 1 56 10" xfId="1449"/>
    <cellStyle name="20% - 强调文字颜色 1 56 2" xfId="1450"/>
    <cellStyle name="20% - 强调文字颜色 1 61 2" xfId="1451"/>
    <cellStyle name="20% - 强调文字颜色 1 56 2 2" xfId="1452"/>
    <cellStyle name="20% - 强调文字颜色 1 56 2 3" xfId="1453"/>
    <cellStyle name="20% - 强调文字颜色 1 56 2 4" xfId="1454"/>
    <cellStyle name="40% - 强调文字颜色 2 57 2 4" xfId="1455"/>
    <cellStyle name="20% - 强调文字颜色 3 55 3 2" xfId="1456"/>
    <cellStyle name="20% - 强调文字颜色 1 56 2 5" xfId="1457"/>
    <cellStyle name="40% - 强调文字颜色 2 57 2 5" xfId="1458"/>
    <cellStyle name="20% - 强调文字颜色 3 55 3 3" xfId="1459"/>
    <cellStyle name="20% - 强调文字颜色 1 56 2 6" xfId="1460"/>
    <cellStyle name="40% - 强调文字颜色 2 57 2 6" xfId="1461"/>
    <cellStyle name="20% - 强调文字颜色 3 55 3 4" xfId="1462"/>
    <cellStyle name="40% - 强调文字颜色 4 56 3 4" xfId="1463"/>
    <cellStyle name="20% - 强调文字颜色 5 49 4 2" xfId="1464"/>
    <cellStyle name="20% - 强调文字颜色 5 54 4 2" xfId="1465"/>
    <cellStyle name="20% - 强调文字颜色 1 56 3" xfId="1466"/>
    <cellStyle name="20% - 强调文字颜色 1 61 3" xfId="1467"/>
    <cellStyle name="40% - 强调文字颜色 3 50 2 5" xfId="1468"/>
    <cellStyle name="20% - 强调文字颜色 1 56 3 2" xfId="1469"/>
    <cellStyle name="40% - 强调文字颜色 3 50 2 6" xfId="1470"/>
    <cellStyle name="20% - 强调文字颜色 1 56 3 3" xfId="1471"/>
    <cellStyle name="20% - 强调文字颜色 1 56 3 4" xfId="1472"/>
    <cellStyle name="40% - 强调文字颜色 2 57 3 4" xfId="1473"/>
    <cellStyle name="20% - 强调文字颜色 3 55 4 2" xfId="1474"/>
    <cellStyle name="20% - 强调文字颜色 1 56 3 5" xfId="1475"/>
    <cellStyle name="40% - 强调文字颜色 2 57 3 5" xfId="1476"/>
    <cellStyle name="20% - 强调文字颜色 3 55 4 3" xfId="1477"/>
    <cellStyle name="20% - 强调文字颜色 1 56 3 6" xfId="1478"/>
    <cellStyle name="40% - 强调文字颜色 2 57 3 6" xfId="1479"/>
    <cellStyle name="20% - 强调文字颜色 3 55 4 4" xfId="1480"/>
    <cellStyle name="40% - 强调文字颜色 4 56 4 4" xfId="1481"/>
    <cellStyle name="20% - 强调文字颜色 5 49 5 2" xfId="1482"/>
    <cellStyle name="20% - 强调文字颜色 5 54 5 2" xfId="1483"/>
    <cellStyle name="20% - 强调文字颜色 1 56 4" xfId="1484"/>
    <cellStyle name="20% - 强调文字颜色 1 61 4" xfId="1485"/>
    <cellStyle name="40% - 强调文字颜色 3 50 3 5" xfId="1486"/>
    <cellStyle name="20% - 强调文字颜色 1 56 4 2" xfId="1487"/>
    <cellStyle name="40% - 强调文字颜色 3 50 3 6" xfId="1488"/>
    <cellStyle name="20% - 强调文字颜色 1 56 4 3" xfId="1489"/>
    <cellStyle name="20% - 强调文字颜色 1 56 4 4" xfId="1490"/>
    <cellStyle name="40% - 强调文字颜色 2 57 4 4" xfId="1491"/>
    <cellStyle name="20% - 强调文字颜色 3 55 5 2" xfId="1492"/>
    <cellStyle name="20% - 强调文字颜色 1 56 4 5" xfId="1493"/>
    <cellStyle name="40% - 强调文字颜色 2 57 4 5" xfId="1494"/>
    <cellStyle name="20% - 强调文字颜色 3 55 5 3" xfId="1495"/>
    <cellStyle name="20% - 强调文字颜色 1 56 4 6" xfId="1496"/>
    <cellStyle name="40% - 强调文字颜色 2 57 4 6" xfId="1497"/>
    <cellStyle name="20% - 强调文字颜色 3 55 5 4" xfId="1498"/>
    <cellStyle name="40% - 强调文字颜色 4 56 5 4" xfId="1499"/>
    <cellStyle name="20% - 强调文字颜色 5 49 6 2" xfId="1500"/>
    <cellStyle name="20% - 强调文字颜色 5 54 6 2" xfId="1501"/>
    <cellStyle name="20% - 强调文字颜色 1 56 5" xfId="1502"/>
    <cellStyle name="20% - 强调文字颜色 1 61 5" xfId="1503"/>
    <cellStyle name="40% - 强调文字颜色 3 50 4 5" xfId="1504"/>
    <cellStyle name="20% - 强调文字颜色 1 56 5 2" xfId="1505"/>
    <cellStyle name="40% - 强调文字颜色 3 50 4 6" xfId="1506"/>
    <cellStyle name="20% - 强调文字颜色 1 56 5 3" xfId="1507"/>
    <cellStyle name="20% - 强调文字颜色 1 56 5 4" xfId="1508"/>
    <cellStyle name="20% - 强调文字颜色 1 56 5 5" xfId="1509"/>
    <cellStyle name="20% - 强调文字颜色 1 56 5 6" xfId="1510"/>
    <cellStyle name="20% - 强调文字颜色 5 49 7 2" xfId="1511"/>
    <cellStyle name="20% - 强调文字颜色 1 56 6" xfId="1512"/>
    <cellStyle name="20% - 强调文字颜色 1 61 6" xfId="1513"/>
    <cellStyle name="20% - 强调文字颜色 1 56 7" xfId="1514"/>
    <cellStyle name="20% - 强调文字颜色 1 56 8" xfId="1515"/>
    <cellStyle name="20% - 强调文字颜色 1 56 9" xfId="1516"/>
    <cellStyle name="20% - 强调文字颜色 1 57" xfId="1517"/>
    <cellStyle name="20% - 强调文字颜色 1 62" xfId="1518"/>
    <cellStyle name="20% - 强调文字颜色 1 57 10" xfId="1519"/>
    <cellStyle name="20% - 强调文字颜色 2 2 8 2 3 5" xfId="1520"/>
    <cellStyle name="20% - 强调文字颜色 3 3" xfId="1521"/>
    <cellStyle name="20% - 强调文字颜色 4 2 13 4" xfId="1522"/>
    <cellStyle name="20% - 强调文字颜色 1 57 2" xfId="1523"/>
    <cellStyle name="20% - 强调文字颜色 1 57 2 2" xfId="1524"/>
    <cellStyle name="20% - 强调文字颜色 1 57 2 3" xfId="1525"/>
    <cellStyle name="20% - 强调文字颜色 1 57 2 4" xfId="1526"/>
    <cellStyle name="40% - 强调文字颜色 5 50 2 5" xfId="1527"/>
    <cellStyle name="20% - 强调文字颜色 3 56 3 2" xfId="1528"/>
    <cellStyle name="20% - 强调文字颜色 1 57 2 5" xfId="1529"/>
    <cellStyle name="40% - 强调文字颜色 5 50 2 6" xfId="1530"/>
    <cellStyle name="20% - 强调文字颜色 3 56 3 3" xfId="1531"/>
    <cellStyle name="20% - 强调文字颜色 1 57 2 6" xfId="1532"/>
    <cellStyle name="20% - 强调文字颜色 3 56 3 4" xfId="1533"/>
    <cellStyle name="40% - 强调文字颜色 4 57 3 4" xfId="1534"/>
    <cellStyle name="20% - 强调文字颜色 5 55 4 2" xfId="1535"/>
    <cellStyle name="20% - 强调文字颜色 1 57 3" xfId="1536"/>
    <cellStyle name="40% - 强调文字颜色 3 51 2 5" xfId="1537"/>
    <cellStyle name="20% - 强调文字颜色 1 57 3 2" xfId="1538"/>
    <cellStyle name="20% - 强调文字颜色 2 50 2 5" xfId="1539"/>
    <cellStyle name="40% - 强调文字颜色 3 51 2 6" xfId="1540"/>
    <cellStyle name="20% - 强调文字颜色 1 57 3 3" xfId="1541"/>
    <cellStyle name="20% - 强调文字颜色 2 50 2 6" xfId="1542"/>
    <cellStyle name="20% - 强调文字颜色 1 57 3 4" xfId="1543"/>
    <cellStyle name="40% - 强调文字颜色 5 50 3 5" xfId="1544"/>
    <cellStyle name="20% - 强调文字颜色 3 56 4 2" xfId="1545"/>
    <cellStyle name="20% - 强调文字颜色 1 57 3 5" xfId="1546"/>
    <cellStyle name="40% - 强调文字颜色 5 50 3 6" xfId="1547"/>
    <cellStyle name="20% - 强调文字颜色 3 56 4 3" xfId="1548"/>
    <cellStyle name="20% - 强调文字颜色 1 57 3 6" xfId="1549"/>
    <cellStyle name="20% - 强调文字颜色 3 56 4 4" xfId="1550"/>
    <cellStyle name="40% - 强调文字颜色 4 57 4 4" xfId="1551"/>
    <cellStyle name="20% - 强调文字颜色 5 55 5 2" xfId="1552"/>
    <cellStyle name="20% - 强调文字颜色 1 57 4" xfId="1553"/>
    <cellStyle name="40% - 强调文字颜色 3 51 3 5" xfId="1554"/>
    <cellStyle name="20% - 强调文字颜色 1 57 4 2" xfId="1555"/>
    <cellStyle name="20% - 强调文字颜色 2 50 3 5" xfId="1556"/>
    <cellStyle name="20% - 强调文字颜色 3 17" xfId="1557"/>
    <cellStyle name="20% - 强调文字颜色 3 22" xfId="1558"/>
    <cellStyle name="40% - 强调文字颜色 3 51 3 6" xfId="1559"/>
    <cellStyle name="20% - 强调文字颜色 1 57 4 3" xfId="1560"/>
    <cellStyle name="20% - 强调文字颜色 2 50 3 6" xfId="1561"/>
    <cellStyle name="20% - 强调文字颜色 3 18" xfId="1562"/>
    <cellStyle name="20% - 强调文字颜色 3 23" xfId="1563"/>
    <cellStyle name="20% - 强调文字颜色 1 57 4 4" xfId="1564"/>
    <cellStyle name="20% - 强调文字颜色 3 19" xfId="1565"/>
    <cellStyle name="20% - 强调文字颜色 3 24" xfId="1566"/>
    <cellStyle name="40% - 强调文字颜色 5 50 4 5" xfId="1567"/>
    <cellStyle name="20% - 强调文字颜色 3 56 5 2" xfId="1568"/>
    <cellStyle name="20% - 强调文字颜色 1 57 4 5" xfId="1569"/>
    <cellStyle name="20% - 强调文字颜色 3 25" xfId="1570"/>
    <cellStyle name="20% - 强调文字颜色 3 30" xfId="1571"/>
    <cellStyle name="40% - 强调文字颜色 5 50 4 6" xfId="1572"/>
    <cellStyle name="20% - 强调文字颜色 3 56 5 3" xfId="1573"/>
    <cellStyle name="20% - 强调文字颜色 1 57 4 6" xfId="1574"/>
    <cellStyle name="20% - 强调文字颜色 3 26" xfId="1575"/>
    <cellStyle name="20% - 强调文字颜色 3 31" xfId="1576"/>
    <cellStyle name="20% - 强调文字颜色 3 56 5 4" xfId="1577"/>
    <cellStyle name="20% - 强调文字颜色 1 57 5" xfId="1578"/>
    <cellStyle name="40% - 强调文字颜色 3 51 4 5" xfId="1579"/>
    <cellStyle name="20% - 强调文字颜色 1 57 5 2" xfId="1580"/>
    <cellStyle name="常规 72 17" xfId="1581"/>
    <cellStyle name="20% - 强调文字颜色 2 50 4 5" xfId="1582"/>
    <cellStyle name="20% - 强调文字颜色 3 50 4" xfId="1583"/>
    <cellStyle name="20% - 强调文字颜色 3 67" xfId="1584"/>
    <cellStyle name="40% - 强调文字颜色 3 51 4 6" xfId="1585"/>
    <cellStyle name="20% - 强调文字颜色 1 57 5 3" xfId="1586"/>
    <cellStyle name="常规 72 18" xfId="1587"/>
    <cellStyle name="20% - 强调文字颜色 2 50 4 6" xfId="1588"/>
    <cellStyle name="20% - 强调文字颜色 3 50 5" xfId="1589"/>
    <cellStyle name="20% - 强调文字颜色 1 57 5 4" xfId="1590"/>
    <cellStyle name="20% - 强调文字颜色 3 50 6" xfId="1591"/>
    <cellStyle name="20% - 强调文字颜色 1 57 5 5" xfId="1592"/>
    <cellStyle name="20% - 强调文字颜色 3 50 7" xfId="1593"/>
    <cellStyle name="20% - 强调文字颜色 1 57 5 6" xfId="1594"/>
    <cellStyle name="20% - 强调文字颜色 3 50 8" xfId="1595"/>
    <cellStyle name="20% - 强调文字颜色 1 57 6" xfId="1596"/>
    <cellStyle name="20% - 强调文字颜色 1 57 7" xfId="1597"/>
    <cellStyle name="20% - 强调文字颜色 1 57 8" xfId="1598"/>
    <cellStyle name="20% - 强调文字颜色 1 57 9" xfId="1599"/>
    <cellStyle name="输入 2 2 4 4 2 3" xfId="1600"/>
    <cellStyle name="20% - 强调文字颜色 1 58 2" xfId="1601"/>
    <cellStyle name="20% - 强调文字颜色 1 58 3" xfId="1602"/>
    <cellStyle name="PSDec" xfId="1603"/>
    <cellStyle name="20% - 强调文字颜色 1 58 4" xfId="1604"/>
    <cellStyle name="输入 4 2 6 4 2 2" xfId="1605"/>
    <cellStyle name="汇总 6 5 3 2 2" xfId="1606"/>
    <cellStyle name="20% - 强调文字颜色 1 58 5" xfId="1607"/>
    <cellStyle name="输入 4 2 6 4 2 3" xfId="1608"/>
    <cellStyle name="汇总 6 5 3 2 3" xfId="1609"/>
    <cellStyle name="20% - 强调文字颜色 1 58 6" xfId="1610"/>
    <cellStyle name="20% - 强调文字颜色 1 59 2" xfId="1611"/>
    <cellStyle name="20% - 强调文字颜色 1 59 3" xfId="1612"/>
    <cellStyle name="20% - 强调文字颜色 1 59 4" xfId="1613"/>
    <cellStyle name="20% - 强调文字颜色 1 59 5" xfId="1614"/>
    <cellStyle name="20% - 强调文字颜色 1 59 6" xfId="1615"/>
    <cellStyle name="强调文字颜色 2 2 2 5" xfId="1616"/>
    <cellStyle name="20% - 强调文字颜色 1 6" xfId="1617"/>
    <cellStyle name="20% - 强调文字颜色 4 2 11 7" xfId="1618"/>
    <cellStyle name="20% - 强调文字颜色 1 6 2" xfId="1619"/>
    <cellStyle name="20% - 强调文字颜色 1 6 3" xfId="1620"/>
    <cellStyle name="20% - 强调文字颜色 1 6 4" xfId="1621"/>
    <cellStyle name="20% - 强调文字颜色 1 6 5" xfId="1622"/>
    <cellStyle name="强调文字颜色 2 2 2 6" xfId="1623"/>
    <cellStyle name="20% - 强调文字颜色 1 7" xfId="1624"/>
    <cellStyle name="60% - 强调文字颜色 4 4 2 2" xfId="1625"/>
    <cellStyle name="20% - 强调文字颜色 4 2 11 8" xfId="1626"/>
    <cellStyle name="20% - 强调文字颜色 1 8" xfId="1627"/>
    <cellStyle name="60% - 强调文字颜色 4 4 2 3" xfId="1628"/>
    <cellStyle name="20% - 强调文字颜色 4 2 11 9" xfId="1629"/>
    <cellStyle name="20% - 强调文字颜色 1 9" xfId="1630"/>
    <cellStyle name="20% - 强调文字颜色 2 10" xfId="1631"/>
    <cellStyle name="20% - 强调文字颜色 2 11" xfId="1632"/>
    <cellStyle name="输出 3 2 10 2" xfId="1633"/>
    <cellStyle name="常规 82 7" xfId="1634"/>
    <cellStyle name="40% - 强调文字颜色 1 53 10" xfId="1635"/>
    <cellStyle name="20% - 强调文字颜色 2 12" xfId="1636"/>
    <cellStyle name="输出 3 2 10 3" xfId="1637"/>
    <cellStyle name="常规 82 8" xfId="1638"/>
    <cellStyle name="40% - 强调文字颜色 1 53 11" xfId="1639"/>
    <cellStyle name="20% - 强调文字颜色 2 13" xfId="1640"/>
    <cellStyle name="常规 82 9" xfId="1641"/>
    <cellStyle name="40% - 强调文字颜色 1 53 12" xfId="1642"/>
    <cellStyle name="注释 4 2 11 2" xfId="1643"/>
    <cellStyle name="20% - 强调文字颜色 2 14" xfId="1644"/>
    <cellStyle name="40% - 强调文字颜色 1 53 13" xfId="1645"/>
    <cellStyle name="注释 4 2 11 3" xfId="1646"/>
    <cellStyle name="输入 6 3 2 2" xfId="1647"/>
    <cellStyle name="20% - 强调文字颜色 2 15" xfId="1648"/>
    <cellStyle name="20% - 强调文字颜色 2 20" xfId="1649"/>
    <cellStyle name="输入 6 3 2 3" xfId="1650"/>
    <cellStyle name="20% - 强调文字颜色 2 16" xfId="1651"/>
    <cellStyle name="20% - 强调文字颜色 2 21" xfId="1652"/>
    <cellStyle name="好_分科室 2 2" xfId="1653"/>
    <cellStyle name="20% - 强调文字颜色 2 17" xfId="1654"/>
    <cellStyle name="20% - 强调文字颜色 2 22" xfId="1655"/>
    <cellStyle name="好_分科室 2 3" xfId="1656"/>
    <cellStyle name="20% - 强调文字颜色 2 18" xfId="1657"/>
    <cellStyle name="20% - 强调文字颜色 2 23" xfId="1658"/>
    <cellStyle name="好_分科室 2 4" xfId="1659"/>
    <cellStyle name="20% - 强调文字颜色 2 19" xfId="1660"/>
    <cellStyle name="20% - 强调文字颜色 2 24" xfId="1661"/>
    <cellStyle name="20% - 强调文字颜色 2 2" xfId="1662"/>
    <cellStyle name="注释 4 2 5 4 2 2" xfId="1663"/>
    <cellStyle name="20% - 强调文字颜色 2 2 8 2 2 4" xfId="1664"/>
    <cellStyle name="20% - 强调文字颜色 4 2 12 3" xfId="1665"/>
    <cellStyle name="20% - 强调文字颜色 6 49 7 6" xfId="1666"/>
    <cellStyle name="20% - 强调文字颜色 2 2 10" xfId="1667"/>
    <cellStyle name="好_Sheet1 4" xfId="1668"/>
    <cellStyle name="40% - 强调文字颜色 4 51 3 6" xfId="1669"/>
    <cellStyle name="20% - 强调文字颜色 2 57 4 3" xfId="1670"/>
    <cellStyle name="20% - 强调文字颜色 3 50 3 6" xfId="1671"/>
    <cellStyle name="20% - 强调文字颜色 2 2 10 2" xfId="1672"/>
    <cellStyle name="40% - 强调文字颜色 4 4 2 3" xfId="1673"/>
    <cellStyle name="20% - 强调文字颜色 4 50 6" xfId="1674"/>
    <cellStyle name="20% - 强调文字颜色 4 49 5 5" xfId="1675"/>
    <cellStyle name="20% - 强调文字颜色 4 54 5 5" xfId="1676"/>
    <cellStyle name="标题 1 6 6" xfId="1677"/>
    <cellStyle name="40% - 强调文字颜色 5 55 5 5" xfId="1678"/>
    <cellStyle name="20% - 强调文字颜色 6 53 6 3" xfId="1679"/>
    <cellStyle name="20% - 强调文字颜色 2 2 10 3" xfId="1680"/>
    <cellStyle name="Input [yellow] 3 2" xfId="1681"/>
    <cellStyle name="40% - 强调文字颜色 4 4 2 4" xfId="1682"/>
    <cellStyle name="20% - 强调文字颜色 4 50 7" xfId="1683"/>
    <cellStyle name="20% - 强调文字颜色 4 49 5 6" xfId="1684"/>
    <cellStyle name="20% - 强调文字颜色 4 54 5 6" xfId="1685"/>
    <cellStyle name="40% - 强调文字颜色 5 55 5 6" xfId="1686"/>
    <cellStyle name="20% - 强调文字颜色 6 53 6 4" xfId="1687"/>
    <cellStyle name="20% - 强调文字颜色 2 2 10 4" xfId="1688"/>
    <cellStyle name="Input [yellow] 3 3" xfId="1689"/>
    <cellStyle name="40% - 强调文字颜色 5 2 11 2" xfId="1690"/>
    <cellStyle name="40% - 强调文字颜色 4 4 2 5" xfId="1691"/>
    <cellStyle name="20% - 强调文字颜色 4 50 8" xfId="1692"/>
    <cellStyle name="20% - 强调文字颜色 6 53 6 5" xfId="1693"/>
    <cellStyle name="20% - 强调文字颜色 2 2 10 5" xfId="1694"/>
    <cellStyle name="40% - 强调文字颜色 5 2 11 3" xfId="1695"/>
    <cellStyle name="40% - 强调文字颜色 4 4 2 6" xfId="1696"/>
    <cellStyle name="20% - 强调文字颜色 4 50 9" xfId="1697"/>
    <cellStyle name="20% - 强调文字颜色 6 53 6 6" xfId="1698"/>
    <cellStyle name="好_7.1罗平县大学生“村官”统计季报表(7月修订，下发空表) 3_附件1：2018年镇（街）一般公共预算收支预算表" xfId="1699"/>
    <cellStyle name="20% - 强调文字颜色 2 2 10 6" xfId="1700"/>
    <cellStyle name="20% - 强调文字颜色 2 2 11" xfId="1701"/>
    <cellStyle name="20% - 强调文字颜色 2 57 4 4" xfId="1702"/>
    <cellStyle name="40% - 强调文字颜色 6 50 4 5" xfId="1703"/>
    <cellStyle name="20% - 强调文字颜色 3 3_附件3：中期财政规划套表" xfId="1704"/>
    <cellStyle name="20% - 强调文字颜色 4 56 5 2" xfId="1705"/>
    <cellStyle name="20% - 强调文字颜色 2 2 11 10" xfId="1706"/>
    <cellStyle name="20% - 强调文字颜色 2 2 11 2" xfId="1707"/>
    <cellStyle name="20% - 强调文字颜色 4 51 6" xfId="1708"/>
    <cellStyle name="输出 2 2 4" xfId="1709"/>
    <cellStyle name="20% - 强调文字颜色 4 49 6 5" xfId="1710"/>
    <cellStyle name="20% - 强调文字颜色 4 54 6 5" xfId="1711"/>
    <cellStyle name="20% - 强调文字颜色 6 53 7 3" xfId="1712"/>
    <cellStyle name="20% - 强调文字颜色 2 2 11 3" xfId="1713"/>
    <cellStyle name="Input [yellow] 4 2" xfId="1714"/>
    <cellStyle name="20% - 强调文字颜色 4 51 7" xfId="1715"/>
    <cellStyle name="注释 3 2 4 3 2 2" xfId="1716"/>
    <cellStyle name="输出 2 2 5" xfId="1717"/>
    <cellStyle name="20% - 强调文字颜色 4 49 6 6" xfId="1718"/>
    <cellStyle name="20% - 强调文字颜色 4 54 6 6" xfId="1719"/>
    <cellStyle name="20% - 强调文字颜色 6 53 7 4" xfId="1720"/>
    <cellStyle name="20% - 强调文字颜色 2 2 11 4" xfId="1721"/>
    <cellStyle name="40% - 强调文字颜色 5 2 12 2" xfId="1722"/>
    <cellStyle name="20% - 强调文字颜色 4 51 8" xfId="1723"/>
    <cellStyle name="20% - 强调文字颜色 6 53 7 5" xfId="1724"/>
    <cellStyle name="20% - 强调文字颜色 2 2 11 5" xfId="1725"/>
    <cellStyle name="40% - 强调文字颜色 5 2 12 3" xfId="1726"/>
    <cellStyle name="20% - 强调文字颜色 4 51 9" xfId="1727"/>
    <cellStyle name="20% - 强调文字颜色 6 53 7 6" xfId="1728"/>
    <cellStyle name="20% - 强调文字颜色 2 2 11 6" xfId="1729"/>
    <cellStyle name="20% - 强调文字颜色 2 2 11 7" xfId="1730"/>
    <cellStyle name="20% - 强调文字颜色 2 2 11 8" xfId="1731"/>
    <cellStyle name="20% - 强调文字颜色 2 2 11 9" xfId="1732"/>
    <cellStyle name="20% - 强调文字颜色 2 2 12" xfId="1733"/>
    <cellStyle name="常规 2 2" xfId="1734"/>
    <cellStyle name="20% - 强调文字颜色 2 57 4 5" xfId="1735"/>
    <cellStyle name="40% - 强调文字颜色 6 50 4 6" xfId="1736"/>
    <cellStyle name="20% - 强调文字颜色 4 56 5 3" xfId="1737"/>
    <cellStyle name="20% - 强调文字颜色 2 2 12 2" xfId="1738"/>
    <cellStyle name="输出 2 3 4" xfId="1739"/>
    <cellStyle name="常规 2 2 2" xfId="1740"/>
    <cellStyle name="20% - 强调文字颜色 4 49 7 5" xfId="1741"/>
    <cellStyle name="20% - 强调文字颜色 4 52 6" xfId="1742"/>
    <cellStyle name="20% - 强调文字颜色 6 53 8 3" xfId="1743"/>
    <cellStyle name="20% - 强调文字颜色 2 2 12 3" xfId="1744"/>
    <cellStyle name="输出 2 3 5" xfId="1745"/>
    <cellStyle name="常规 2 2 3" xfId="1746"/>
    <cellStyle name="20% - 强调文字颜色 4 49 7 6" xfId="1747"/>
    <cellStyle name="Input [yellow] 5 2" xfId="1748"/>
    <cellStyle name="20% - 强调文字颜色 4 52 7" xfId="1749"/>
    <cellStyle name="20% - 强调文字颜色 6 53 8 4" xfId="1750"/>
    <cellStyle name="20% - 强调文字颜色 2 2 12 4" xfId="1751"/>
    <cellStyle name="Input [yellow] 5 3" xfId="1752"/>
    <cellStyle name="40% - 强调文字颜色 5 2 13 2" xfId="1753"/>
    <cellStyle name="20% - 强调文字颜色 4 52 8" xfId="1754"/>
    <cellStyle name="20% - 强调文字颜色 6 53 8 5" xfId="1755"/>
    <cellStyle name="20% - 强调文字颜色 2 2 12 5" xfId="1756"/>
    <cellStyle name="40% - 强调文字颜色 5 2 13 3" xfId="1757"/>
    <cellStyle name="20% - 强调文字颜色 4 52 9" xfId="1758"/>
    <cellStyle name="20% - 强调文字颜色 6 53 8 6" xfId="1759"/>
    <cellStyle name="20% - 强调文字颜色 2 2 13" xfId="1760"/>
    <cellStyle name="常规 2 3" xfId="1761"/>
    <cellStyle name="20% - 强调文字颜色 2 57 4 6" xfId="1762"/>
    <cellStyle name="20% - 强调文字颜色 4 56 5 4" xfId="1763"/>
    <cellStyle name="20% - 强调文字颜色 2 2 13 2" xfId="1764"/>
    <cellStyle name="输出 2 4 4" xfId="1765"/>
    <cellStyle name="常规 2 3 2" xfId="1766"/>
    <cellStyle name="20% - 强调文字颜色 4 49 8 5" xfId="1767"/>
    <cellStyle name="20% - 强调文字颜色 4 53 6" xfId="1768"/>
    <cellStyle name="20% - 强调文字颜色 2 2 13 3" xfId="1769"/>
    <cellStyle name="输出 2 4 5" xfId="1770"/>
    <cellStyle name="常规 2 3 3" xfId="1771"/>
    <cellStyle name="20% - 强调文字颜色 4 49 8 6" xfId="1772"/>
    <cellStyle name="20% - 强调文字颜色 4 53 7" xfId="1773"/>
    <cellStyle name="20% - 强调文字颜色 2 2 13 4" xfId="1774"/>
    <cellStyle name="40% - 强调文字颜色 5 2 14 2" xfId="1775"/>
    <cellStyle name="20% - 强调文字颜色 4 53 8" xfId="1776"/>
    <cellStyle name="20% - 强调文字颜色 2 2 13 5" xfId="1777"/>
    <cellStyle name="40% - 强调文字颜色 5 2 14 3" xfId="1778"/>
    <cellStyle name="20% - 强调文字颜色 4 53 9" xfId="1779"/>
    <cellStyle name="20% - 强调文字颜色 2 2 13 6" xfId="1780"/>
    <cellStyle name="20% - 强调文字颜色 2 2 14" xfId="1781"/>
    <cellStyle name="20% - 强调文字颜色 4 56 5 5" xfId="1782"/>
    <cellStyle name="20% - 强调文字颜色 2 2 14 2" xfId="1783"/>
    <cellStyle name="20% - 强调文字颜色 4 49 6" xfId="1784"/>
    <cellStyle name="20% - 强调文字颜色 4 54 6" xfId="1785"/>
    <cellStyle name="20% - 强调文字颜色 2 2 14 3" xfId="1786"/>
    <cellStyle name="20% - 强调文字颜色 4 49 7" xfId="1787"/>
    <cellStyle name="20% - 强调文字颜色 4 54 7" xfId="1788"/>
    <cellStyle name="20% - 强调文字颜色 2 2 14 4" xfId="1789"/>
    <cellStyle name="20% - 强调文字颜色 4 49 8" xfId="1790"/>
    <cellStyle name="20% - 强调文字颜色 4 54 8" xfId="1791"/>
    <cellStyle name="20% - 强调文字颜色 2 2 14 5" xfId="1792"/>
    <cellStyle name="20% - 强调文字颜色 4 49 9" xfId="1793"/>
    <cellStyle name="20% - 强调文字颜色 4 54 9" xfId="1794"/>
    <cellStyle name="20% - 强调文字颜色 2 2 14 6" xfId="1795"/>
    <cellStyle name="20% - 强调文字颜色 2 2 15" xfId="1796"/>
    <cellStyle name="20% - 强调文字颜色 2 2 20" xfId="1797"/>
    <cellStyle name="20% - 强调文字颜色 4 56 5 6" xfId="1798"/>
    <cellStyle name="20% - 强调文字颜色 2 2 16" xfId="1799"/>
    <cellStyle name="20% - 强调文字颜色 2 2 21" xfId="1800"/>
    <cellStyle name="20% - 强调文字颜色 2 2 17" xfId="1801"/>
    <cellStyle name="20% - 强调文字颜色 2 2 22" xfId="1802"/>
    <cellStyle name="20% - 强调文字颜色 2 2 18" xfId="1803"/>
    <cellStyle name="20% - 强调文字颜色 2 2 23" xfId="1804"/>
    <cellStyle name="输出 3 2 3 3 2" xfId="1805"/>
    <cellStyle name="标题 8 3" xfId="1806"/>
    <cellStyle name="20% - 强调文字颜色 6 2 12 2" xfId="1807"/>
    <cellStyle name="20% - 强调文字颜色 2 2 19" xfId="1808"/>
    <cellStyle name="20% - 强调文字颜色 2 2 24" xfId="1809"/>
    <cellStyle name="输出 3 2 3 3 3" xfId="1810"/>
    <cellStyle name="20% - 强调文字颜色 6 2 12 3" xfId="1811"/>
    <cellStyle name="20% - 强调文字颜色 2 2 2" xfId="1812"/>
    <cellStyle name="20% - 强调文字颜色 2 2 2 2" xfId="1813"/>
    <cellStyle name="20% - 强调文字颜色 2 2 2 3" xfId="1814"/>
    <cellStyle name="20% - 强调文字颜色 2 2 2 4" xfId="1815"/>
    <cellStyle name="20% - 强调文字颜色 2 2 2 5" xfId="1816"/>
    <cellStyle name="输入 2 2 4 5 2 2" xfId="1817"/>
    <cellStyle name="20% - 强调文字颜色 2 2 2 6" xfId="1818"/>
    <cellStyle name="20% - 强调文字颜色 2 2 25" xfId="1819"/>
    <cellStyle name="20% - 强调文字颜色 6 2 12 4" xfId="1820"/>
    <cellStyle name="20% - 强调文字颜色 2 2 3" xfId="1821"/>
    <cellStyle name="20% - 强调文字颜色 2 2 4" xfId="1822"/>
    <cellStyle name="20% - 强调文字颜色 2 2 5" xfId="1823"/>
    <cellStyle name="20% - 强调文字颜色 2 2 6" xfId="1824"/>
    <cellStyle name="20% - 强调文字颜色 2 2 7" xfId="1825"/>
    <cellStyle name="40% - 强调文字颜色 1 53 2 2" xfId="1826"/>
    <cellStyle name="20% - 强调文字颜色 2 2 8" xfId="1827"/>
    <cellStyle name="40% - 强调文字颜色 1 53 2 3" xfId="1828"/>
    <cellStyle name="20% - 强调文字颜色 2 2 8 10" xfId="1829"/>
    <cellStyle name="20% - 强调文字颜色 2 2 8 11" xfId="1830"/>
    <cellStyle name="20% - 强调文字颜色 2 2 8 2" xfId="1831"/>
    <cellStyle name="20% - 强调文字颜色 2 2 8 2 2" xfId="1832"/>
    <cellStyle name="20% - 强调文字颜色 2 2 8 2 2 2" xfId="1833"/>
    <cellStyle name="20% - 强调文字颜色 6 49 7 4" xfId="1834"/>
    <cellStyle name="20% - 强调文字颜色 2 2 8 2 2 3" xfId="1835"/>
    <cellStyle name="20% - 强调文字颜色 4 2 12 2" xfId="1836"/>
    <cellStyle name="20% - 强调文字颜色 6 49 7 5" xfId="1837"/>
    <cellStyle name="注释 4 2 5 4 2 3" xfId="1838"/>
    <cellStyle name="20% - 强调文字颜色 2 2 8 2 2 5" xfId="1839"/>
    <cellStyle name="20% - 强调文字颜色 2 3" xfId="1840"/>
    <cellStyle name="20% - 强调文字颜色 4 2 12 4" xfId="1841"/>
    <cellStyle name="20% - 强调文字颜色 2 2 8 2 2 6" xfId="1842"/>
    <cellStyle name="20% - 强调文字颜色 2 4" xfId="1843"/>
    <cellStyle name="20% - 强调文字颜色 4 2 12 5" xfId="1844"/>
    <cellStyle name="20% - 强调文字颜色 2 2 8 2 3" xfId="1845"/>
    <cellStyle name="20% - 强调文字颜色 2 2 8 2 3 2" xfId="1846"/>
    <cellStyle name="输出 4 2 2 3" xfId="1847"/>
    <cellStyle name="20% - 强调文字颜色 6 49 8 4" xfId="1848"/>
    <cellStyle name="20% - 强调文字颜色 2 2 8 2 3 3" xfId="1849"/>
    <cellStyle name="20% - 强调文字颜色 4 2 13 2" xfId="1850"/>
    <cellStyle name="输出 4 2 2 4" xfId="1851"/>
    <cellStyle name="20% - 强调文字颜色 6 49 8 5" xfId="1852"/>
    <cellStyle name="20% - 强调文字颜色 2 2 8 2 3 4" xfId="1853"/>
    <cellStyle name="20% - 强调文字颜色 3 2" xfId="1854"/>
    <cellStyle name="20% - 强调文字颜色 4 2 13 3" xfId="1855"/>
    <cellStyle name="输出 4 2 2 5" xfId="1856"/>
    <cellStyle name="20% - 强调文字颜色 6 49 8 6" xfId="1857"/>
    <cellStyle name="20% - 强调文字颜色 2 2 8 2 3 6" xfId="1858"/>
    <cellStyle name="20% - 强调文字颜色 3 4" xfId="1859"/>
    <cellStyle name="20% - 强调文字颜色 4 2 13 5" xfId="1860"/>
    <cellStyle name="20% - 强调文字颜色 2 2 8 2 4" xfId="1861"/>
    <cellStyle name="输入 6 2 6 2" xfId="1862"/>
    <cellStyle name="20% - 强调文字颜色 2 2 8 2 5" xfId="1863"/>
    <cellStyle name="20% - 强调文字颜色 2 2 8 2 5 3" xfId="1864"/>
    <cellStyle name="20% - 强调文字颜色 2 2 8 2 5 4" xfId="1865"/>
    <cellStyle name="20% - 强调文字颜色 5 2" xfId="1866"/>
    <cellStyle name="20% - 强调文字颜色 2 2 8 2 5 5" xfId="1867"/>
    <cellStyle name="20% - 强调文字颜色 5 3" xfId="1868"/>
    <cellStyle name="20% - 强调文字颜色 2 2 8 2 5 6" xfId="1869"/>
    <cellStyle name="20% - 强调文字颜色 5 4" xfId="1870"/>
    <cellStyle name="20% - 强调文字颜色 6 55 10" xfId="1871"/>
    <cellStyle name="20% - 强调文字颜色 2 2 8 3" xfId="1872"/>
    <cellStyle name="40% - 强调文字颜色 1 51 2" xfId="1873"/>
    <cellStyle name="20% - 强调文字颜色 2 2 8 3 2" xfId="1874"/>
    <cellStyle name="40% - 强调文字颜色 1 51 2 2" xfId="1875"/>
    <cellStyle name="20% - 强调文字颜色 2 2 8 3 3" xfId="1876"/>
    <cellStyle name="40% - 强调文字颜色 1 51 2 3" xfId="1877"/>
    <cellStyle name="20% - 强调文字颜色 2 2 8 3 4" xfId="1878"/>
    <cellStyle name="40% - 强调文字颜色 1 51 2 4" xfId="1879"/>
    <cellStyle name="输入 6 2 7 2" xfId="1880"/>
    <cellStyle name="20% - 强调文字颜色 2 2 8 3 5" xfId="1881"/>
    <cellStyle name="40% - 强调文字颜色 1 51 2 5" xfId="1882"/>
    <cellStyle name="20% - 强调文字颜色 2 2 8 3 6" xfId="1883"/>
    <cellStyle name="40% - 强调文字颜色 1 51 2 6" xfId="1884"/>
    <cellStyle name="20% - 强调文字颜色 2 2 8 4" xfId="1885"/>
    <cellStyle name="40% - 强调文字颜色 1 51 3" xfId="1886"/>
    <cellStyle name="20% - 强调文字颜色 2 2 8 5" xfId="1887"/>
    <cellStyle name="40% - 强调文字颜色 1 51 4" xfId="1888"/>
    <cellStyle name="20% - 强调文字颜色 2 2 8 6" xfId="1889"/>
    <cellStyle name="40% - 强调文字颜色 1 51 5" xfId="1890"/>
    <cellStyle name="20% - 强调文字颜色 2 2 8 7" xfId="1891"/>
    <cellStyle name="汇总 5 2 3 2 2" xfId="1892"/>
    <cellStyle name="40% - 强调文字颜色 1 51 6" xfId="1893"/>
    <cellStyle name="20% - 强调文字颜色 2 2 8 8" xfId="1894"/>
    <cellStyle name="40% - 强调文字颜色 1 50 6 2" xfId="1895"/>
    <cellStyle name="汇总 5 2 3 2 3" xfId="1896"/>
    <cellStyle name="40% - 强调文字颜色 1 51 7" xfId="1897"/>
    <cellStyle name="20% - 强调文字颜色 2 2 8 9" xfId="1898"/>
    <cellStyle name="40% - 强调文字颜色 1 50 6 3" xfId="1899"/>
    <cellStyle name="40% - 强调文字颜色 1 51 8" xfId="1900"/>
    <cellStyle name="40% - 强调文字颜色 3 52 3 2" xfId="1901"/>
    <cellStyle name="20% - 强调文字颜色 2 2 9" xfId="1902"/>
    <cellStyle name="20% - 强调文字颜色 2 51 3 2" xfId="1903"/>
    <cellStyle name="40% - 强调文字颜色 1 53 2 4" xfId="1904"/>
    <cellStyle name="20% - 强调文字颜色 2 2 9 2" xfId="1905"/>
    <cellStyle name="20% - 强调文字颜色 2 2 9 3" xfId="1906"/>
    <cellStyle name="40% - 强调文字颜色 1 52 2" xfId="1907"/>
    <cellStyle name="20% - 强调文字颜色 2 2 9 4" xfId="1908"/>
    <cellStyle name="40% - 强调文字颜色 1 52 3" xfId="1909"/>
    <cellStyle name="20% - 强调文字颜色 2 2 9 5" xfId="1910"/>
    <cellStyle name="40% - 强调文字颜色 1 52 4" xfId="1911"/>
    <cellStyle name="20% - 强调文字颜色 2 2 9 6" xfId="1912"/>
    <cellStyle name="40% - 强调文字颜色 1 52 5" xfId="1913"/>
    <cellStyle name="20% - 强调文字颜色 2 2_附件3：中期财政规划套表" xfId="1914"/>
    <cellStyle name="好_分科室 2 5" xfId="1915"/>
    <cellStyle name="20% - 强调文字颜色 2 25" xfId="1916"/>
    <cellStyle name="20% - 强调文字颜色 2 30" xfId="1917"/>
    <cellStyle name="好_分科室 2 6" xfId="1918"/>
    <cellStyle name="20% - 强调文字颜色 2 26" xfId="1919"/>
    <cellStyle name="20% - 强调文字颜色 2 31" xfId="1920"/>
    <cellStyle name="20% - 强调文字颜色 2 27" xfId="1921"/>
    <cellStyle name="20% - 强调文字颜色 2 32" xfId="1922"/>
    <cellStyle name="PSChar" xfId="1923"/>
    <cellStyle name="20% - 强调文字颜色 2 28" xfId="1924"/>
    <cellStyle name="20% - 强调文字颜色 2 33" xfId="1925"/>
    <cellStyle name="20% - 强调文字颜色 2 29" xfId="1926"/>
    <cellStyle name="20% - 强调文字颜色 2 34" xfId="1927"/>
    <cellStyle name="20% - 强调文字颜色 2 3 2" xfId="1928"/>
    <cellStyle name="20% - 强调文字颜色 2 3 2 3" xfId="1929"/>
    <cellStyle name="20% - 强调文字颜色 2 3 2 4" xfId="1930"/>
    <cellStyle name="20% - 强调文字颜色 2 3 2 5" xfId="1931"/>
    <cellStyle name="20% - 强调文字颜色 2 3 2 6" xfId="1932"/>
    <cellStyle name="20% - 强调文字颜色 2 3 3" xfId="1933"/>
    <cellStyle name="输出 4 2 3 4 2 2" xfId="1934"/>
    <cellStyle name="20% - 强调文字颜色 2 3 4" xfId="1935"/>
    <cellStyle name="输出 4 2 3 4 2 3" xfId="1936"/>
    <cellStyle name="20% - 强调文字颜色 2 3 5" xfId="1937"/>
    <cellStyle name="20% - 强调文字颜色 2 3 7" xfId="1938"/>
    <cellStyle name="常规 82 12" xfId="1939"/>
    <cellStyle name="40% - 强调文字颜色 1 53 3 2" xfId="1940"/>
    <cellStyle name="20% - 强调文字颜色 2 3_附件3：中期财政规划套表" xfId="1941"/>
    <cellStyle name="20% - 强调文字颜色 6 51 8 5" xfId="1942"/>
    <cellStyle name="40% - 强调文字颜色 1 2 11 6" xfId="1943"/>
    <cellStyle name="20% - 强调文字颜色 2 35" xfId="1944"/>
    <cellStyle name="20% - 强调文字颜色 2 40" xfId="1945"/>
    <cellStyle name="20% - 强调文字颜色 2 36" xfId="1946"/>
    <cellStyle name="20% - 强调文字颜色 2 41" xfId="1947"/>
    <cellStyle name="20% - 强调文字颜色 2 37" xfId="1948"/>
    <cellStyle name="20% - 强调文字颜色 2 42" xfId="1949"/>
    <cellStyle name="20% - 强调文字颜色 2 38" xfId="1950"/>
    <cellStyle name="20% - 强调文字颜色 2 43" xfId="1951"/>
    <cellStyle name="20% - 强调文字颜色 2 39" xfId="1952"/>
    <cellStyle name="20% - 强调文字颜色 2 44" xfId="1953"/>
    <cellStyle name="20% - 强调文字颜色 2 4 2 2" xfId="1954"/>
    <cellStyle name="20% - 强调文字颜色 2 4 2 3" xfId="1955"/>
    <cellStyle name="20% - 强调文字颜色 2 4 2 4" xfId="1956"/>
    <cellStyle name="20% - 强调文字颜色 2 4 2 5" xfId="1957"/>
    <cellStyle name="20% - 强调文字颜色 2 4 2 6" xfId="1958"/>
    <cellStyle name="20% - 强调文字颜色 2 4 3" xfId="1959"/>
    <cellStyle name="20% - 强调文字颜色 2 4 4" xfId="1960"/>
    <cellStyle name="20% - 强调文字颜色 2 4 5" xfId="1961"/>
    <cellStyle name="20% - 强调文字颜色 2 4 6" xfId="1962"/>
    <cellStyle name="20% - 强调文字颜色 2 4 7" xfId="1963"/>
    <cellStyle name="20% - 强调文字颜色 5 56 10" xfId="1964"/>
    <cellStyle name="40% - 强调文字颜色 6 57 10" xfId="1965"/>
    <cellStyle name="40% - 强调文字颜色 1 53 4 2" xfId="1966"/>
    <cellStyle name="20% - 强调文字颜色 2 45" xfId="1967"/>
    <cellStyle name="20% - 强调文字颜色 2 50" xfId="1968"/>
    <cellStyle name="20% - 强调文字颜色 2 46" xfId="1969"/>
    <cellStyle name="20% - 强调文字颜色 2 51" xfId="1970"/>
    <cellStyle name="20% - 强调文字颜色 2 47" xfId="1971"/>
    <cellStyle name="20% - 强调文字颜色 2 52" xfId="1972"/>
    <cellStyle name="20% - 强调文字颜色 2 48" xfId="1973"/>
    <cellStyle name="20% - 强调文字颜色 2 53" xfId="1974"/>
    <cellStyle name="计算 6 3 3 2 2" xfId="1975"/>
    <cellStyle name="40% - 强调文字颜色 6 2 8 10" xfId="1976"/>
    <cellStyle name="20% - 强调文字颜色 2 49" xfId="1977"/>
    <cellStyle name="20% - 强调文字颜色 2 54" xfId="1978"/>
    <cellStyle name="差 6 5" xfId="1979"/>
    <cellStyle name="20% - 强调文字颜色 2 49 10" xfId="1980"/>
    <cellStyle name="20% - 强调文字颜色 2 54 10" xfId="1981"/>
    <cellStyle name="差 6 6" xfId="1982"/>
    <cellStyle name="20% - 强调文字颜色 2 49 11" xfId="1983"/>
    <cellStyle name="20% - 强调文字颜色 2 54 11" xfId="1984"/>
    <cellStyle name="20% - 强调文字颜色 2 49 12" xfId="1985"/>
    <cellStyle name="20% - 强调文字颜色 2 49 13" xfId="1986"/>
    <cellStyle name="差 31" xfId="1987"/>
    <cellStyle name="差 26" xfId="1988"/>
    <cellStyle name="20% - 强调文字颜色 2 49 2" xfId="1989"/>
    <cellStyle name="20% - 强调文字颜色 2 54 2" xfId="1990"/>
    <cellStyle name="20% - 强调文字颜色 2 49 2 2" xfId="1991"/>
    <cellStyle name="20% - 强调文字颜色 2 54 2 2" xfId="1992"/>
    <cellStyle name="20% - 强调文字颜色 2 49 2 3" xfId="1993"/>
    <cellStyle name="20% - 强调文字颜色 2 54 2 3" xfId="1994"/>
    <cellStyle name="20% - 强调文字颜色 2 49 2 4" xfId="1995"/>
    <cellStyle name="20% - 强调文字颜色 2 54 2 4" xfId="1996"/>
    <cellStyle name="40% - 强调文字颜色 3 55 2 4" xfId="1997"/>
    <cellStyle name="20% - 强调文字颜色 4 53 3 2" xfId="1998"/>
    <cellStyle name="20% - 强调文字颜色 2 49 2 5" xfId="1999"/>
    <cellStyle name="20% - 强调文字颜色 2 54 2 5" xfId="2000"/>
    <cellStyle name="40% - 强调文字颜色 3 55 2 5" xfId="2001"/>
    <cellStyle name="20% - 强调文字颜色 4 53 3 3" xfId="2002"/>
    <cellStyle name="20% - 强调文字颜色 2 49 2 6" xfId="2003"/>
    <cellStyle name="20% - 强调文字颜色 2 54 2 6" xfId="2004"/>
    <cellStyle name="40% - 强调文字颜色 3 55 2 6" xfId="2005"/>
    <cellStyle name="20% - 强调文字颜色 4 53 3 4" xfId="2006"/>
    <cellStyle name="40% - 强调文字颜色 5 54 3 4" xfId="2007"/>
    <cellStyle name="40% - 强调文字颜色 5 49 3 4" xfId="2008"/>
    <cellStyle name="20% - 强调文字颜色 6 52 4 2" xfId="2009"/>
    <cellStyle name="差 32" xfId="2010"/>
    <cellStyle name="差 27" xfId="2011"/>
    <cellStyle name="20% - 强调文字颜色 2 49 3" xfId="2012"/>
    <cellStyle name="20% - 强调文字颜色 2 54 3" xfId="2013"/>
    <cellStyle name="40% - 强调文字颜色 3 55 3 2" xfId="2014"/>
    <cellStyle name="20% - 强调文字颜色 5 2 9" xfId="2015"/>
    <cellStyle name="20% - 强调文字颜色 2 49 3 2" xfId="2016"/>
    <cellStyle name="20% - 强调文字颜色 2 54 3 2" xfId="2017"/>
    <cellStyle name="40% - 强调文字颜色 1 56 2 4" xfId="2018"/>
    <cellStyle name="20% - 强调文字颜色 2 49 3 3" xfId="2019"/>
    <cellStyle name="20% - 强调文字颜色 2 54 3 3" xfId="2020"/>
    <cellStyle name="40% - 强调文字颜色 1 56 2 5" xfId="2021"/>
    <cellStyle name="40% - 强调文字颜色 3 55 3 4" xfId="2022"/>
    <cellStyle name="20% - 强调文字颜色 4 53 4 2" xfId="2023"/>
    <cellStyle name="20% - 强调文字颜色 2 49 3 4" xfId="2024"/>
    <cellStyle name="20% - 强调文字颜色 2 54 3 4" xfId="2025"/>
    <cellStyle name="40% - 强调文字颜色 1 56 2 6" xfId="2026"/>
    <cellStyle name="20% - 强调文字颜色 2 49 3 5" xfId="2027"/>
    <cellStyle name="20% - 强调文字颜色 2 54 3 5" xfId="2028"/>
    <cellStyle name="40% - 强调文字颜色 3 55 3 5" xfId="2029"/>
    <cellStyle name="20% - 强调文字颜色 4 53 4 3" xfId="2030"/>
    <cellStyle name="20% - 强调文字颜色 2 49 3 6" xfId="2031"/>
    <cellStyle name="20% - 强调文字颜色 2 54 3 6" xfId="2032"/>
    <cellStyle name="40% - 强调文字颜色 3 55 3 6" xfId="2033"/>
    <cellStyle name="20% - 强调文字颜色 4 53 4 4" xfId="2034"/>
    <cellStyle name="40% - 强调文字颜色 5 54 4 4" xfId="2035"/>
    <cellStyle name="40% - 强调文字颜色 5 49 4 4" xfId="2036"/>
    <cellStyle name="20% - 强调文字颜色 6 52 5 2" xfId="2037"/>
    <cellStyle name="差 33" xfId="2038"/>
    <cellStyle name="差 28" xfId="2039"/>
    <cellStyle name="20% - 强调文字颜色 2 49 4" xfId="2040"/>
    <cellStyle name="20% - 强调文字颜色 2 54 4" xfId="2041"/>
    <cellStyle name="20% - 强调文字颜色 2 49 4 2" xfId="2042"/>
    <cellStyle name="20% - 强调文字颜色 2 54 4 2" xfId="2043"/>
    <cellStyle name="40% - 强调文字颜色 1 56 3 4" xfId="2044"/>
    <cellStyle name="20% - 强调文字颜色 2 49 4 3" xfId="2045"/>
    <cellStyle name="20% - 强调文字颜色 2 54 4 3" xfId="2046"/>
    <cellStyle name="40% - 强调文字颜色 1 56 3 5" xfId="2047"/>
    <cellStyle name="40% - 强调文字颜色 3 55 4 4" xfId="2048"/>
    <cellStyle name="20% - 强调文字颜色 4 53 5 2" xfId="2049"/>
    <cellStyle name="20% - 强调文字颜色 2 49 4 4" xfId="2050"/>
    <cellStyle name="20% - 强调文字颜色 2 54 4 4" xfId="2051"/>
    <cellStyle name="40% - 强调文字颜色 1 56 3 6" xfId="2052"/>
    <cellStyle name="20% - 强调文字颜色 2 49 4 5" xfId="2053"/>
    <cellStyle name="20% - 强调文字颜色 2 54 4 5" xfId="2054"/>
    <cellStyle name="40% - 强调文字颜色 3 55 4 5" xfId="2055"/>
    <cellStyle name="20% - 强调文字颜色 4 53 5 3" xfId="2056"/>
    <cellStyle name="20% - 强调文字颜色 2 49 4 6" xfId="2057"/>
    <cellStyle name="20% - 强调文字颜色 2 54 4 6" xfId="2058"/>
    <cellStyle name="40% - 强调文字颜色 3 55 4 6" xfId="2059"/>
    <cellStyle name="20% - 强调文字颜色 4 53 5 4" xfId="2060"/>
    <cellStyle name="40% - 强调文字颜色 5 54 5 4" xfId="2061"/>
    <cellStyle name="40% - 强调文字颜色 5 49 5 4" xfId="2062"/>
    <cellStyle name="20% - 强调文字颜色 6 52 6 2" xfId="2063"/>
    <cellStyle name="差 34" xfId="2064"/>
    <cellStyle name="差 29" xfId="2065"/>
    <cellStyle name="20% - 强调文字颜色 2 49 5" xfId="2066"/>
    <cellStyle name="20% - 强调文字颜色 2 54 5" xfId="2067"/>
    <cellStyle name="20% - 强调文字颜色 5 3_附件3：中期财政规划套表" xfId="2068"/>
    <cellStyle name="20% - 强调文字颜色 2 49 5 2" xfId="2069"/>
    <cellStyle name="20% - 强调文字颜色 2 54 5 2" xfId="2070"/>
    <cellStyle name="40% - 强调文字颜色 1 56 4 4" xfId="2071"/>
    <cellStyle name="20% - 强调文字颜色 2 49 5 3" xfId="2072"/>
    <cellStyle name="20% - 强调文字颜色 2 54 5 3" xfId="2073"/>
    <cellStyle name="40% - 强调文字颜色 1 56 4 5" xfId="2074"/>
    <cellStyle name="40% - 强调文字颜色 3 55 5 4" xfId="2075"/>
    <cellStyle name="20% - 强调文字颜色 4 53 6 2" xfId="2076"/>
    <cellStyle name="20% - 强调文字颜色 2 49 5 4" xfId="2077"/>
    <cellStyle name="20% - 强调文字颜色 2 54 5 4" xfId="2078"/>
    <cellStyle name="40% - 强调文字颜色 1 56 4 6" xfId="2079"/>
    <cellStyle name="20% - 强调文字颜色 2 49 5 5" xfId="2080"/>
    <cellStyle name="20% - 强调文字颜色 2 54 5 5" xfId="2081"/>
    <cellStyle name="40% - 强调文字颜色 3 55 5 5" xfId="2082"/>
    <cellStyle name="20% - 强调文字颜色 4 53 6 3" xfId="2083"/>
    <cellStyle name="20% - 强调文字颜色 2 49 5 6" xfId="2084"/>
    <cellStyle name="20% - 强调文字颜色 2 54 5 6" xfId="2085"/>
    <cellStyle name="40% - 强调文字颜色 3 55 5 6" xfId="2086"/>
    <cellStyle name="20% - 强调文字颜色 4 53 6 4" xfId="2087"/>
    <cellStyle name="40% - 强调文字颜色 5 54 6 4" xfId="2088"/>
    <cellStyle name="40% - 强调文字颜色 5 49 6 4" xfId="2089"/>
    <cellStyle name="20% - 强调文字颜色 6 52 7 2" xfId="2090"/>
    <cellStyle name="差 40" xfId="2091"/>
    <cellStyle name="差 35" xfId="2092"/>
    <cellStyle name="20% - 强调文字颜色 2 49 6" xfId="2093"/>
    <cellStyle name="20% - 强调文字颜色 2 54 6" xfId="2094"/>
    <cellStyle name="20% - 强调文字颜色 2 53 10" xfId="2095"/>
    <cellStyle name="20% - 强调文字颜色 2 49 6 2" xfId="2096"/>
    <cellStyle name="20% - 强调文字颜色 2 54 6 2" xfId="2097"/>
    <cellStyle name="40% - 强调文字颜色 1 56 5 4" xfId="2098"/>
    <cellStyle name="20% - 强调文字颜色 2 53 11" xfId="2099"/>
    <cellStyle name="20% - 强调文字颜色 2 49 6 3" xfId="2100"/>
    <cellStyle name="20% - 强调文字颜色 2 54 6 3" xfId="2101"/>
    <cellStyle name="40% - 强调文字颜色 1 56 5 5" xfId="2102"/>
    <cellStyle name="20% - 强调文字颜色 2 53 12" xfId="2103"/>
    <cellStyle name="20% - 强调文字颜色 4 53 7 2" xfId="2104"/>
    <cellStyle name="20% - 强调文字颜色 2 49 6 4" xfId="2105"/>
    <cellStyle name="20% - 强调文字颜色 2 54 6 4" xfId="2106"/>
    <cellStyle name="40% - 强调文字颜色 1 56 5 6" xfId="2107"/>
    <cellStyle name="20% - 强调文字颜色 2 49 6 5" xfId="2108"/>
    <cellStyle name="20% - 强调文字颜色 2 54 6 5" xfId="2109"/>
    <cellStyle name="20% - 强调文字颜色 2 53 13" xfId="2110"/>
    <cellStyle name="20% - 强调文字颜色 4 53 7 3" xfId="2111"/>
    <cellStyle name="20% - 强调文字颜色 2 49 6 6" xfId="2112"/>
    <cellStyle name="20% - 强调文字颜色 2 54 6 6" xfId="2113"/>
    <cellStyle name="20% - 强调文字颜色 4 53 7 4" xfId="2114"/>
    <cellStyle name="40% - 强调文字颜色 5 49 7 4" xfId="2115"/>
    <cellStyle name="20% - 强调文字颜色 6 52 8 2" xfId="2116"/>
    <cellStyle name="差 41" xfId="2117"/>
    <cellStyle name="差 36" xfId="2118"/>
    <cellStyle name="20% - 强调文字颜色 2 49 7" xfId="2119"/>
    <cellStyle name="20% - 强调文字颜色 2 54 7" xfId="2120"/>
    <cellStyle name="20% - 强调文字颜色 2 49 7 2" xfId="2121"/>
    <cellStyle name="20% - 强调文字颜色 2 49 7 3" xfId="2122"/>
    <cellStyle name="20% - 强调文字颜色 2 49 7 4" xfId="2123"/>
    <cellStyle name="20% - 强调文字颜色 4 53 8 2" xfId="2124"/>
    <cellStyle name="20% - 强调文字颜色 2 49 7 5" xfId="2125"/>
    <cellStyle name="20% - 强调文字颜色 4 53 8 3" xfId="2126"/>
    <cellStyle name="20% - 强调文字颜色 2 49 7 6" xfId="2127"/>
    <cellStyle name="20% - 强调文字颜色 4 53 8 4" xfId="2128"/>
    <cellStyle name="差 42" xfId="2129"/>
    <cellStyle name="差 37" xfId="2130"/>
    <cellStyle name="20% - 强调文字颜色 2 49 8" xfId="2131"/>
    <cellStyle name="20% - 强调文字颜色 2 54 8" xfId="2132"/>
    <cellStyle name="20% - 强调文字颜色 2 49 8 2" xfId="2133"/>
    <cellStyle name="20% - 强调文字颜色 2 49 8 3" xfId="2134"/>
    <cellStyle name="20% - 强调文字颜色 2 49 8 4" xfId="2135"/>
    <cellStyle name="20% - 强调文字颜色 2 49 8 5" xfId="2136"/>
    <cellStyle name="20% - 强调文字颜色 6 2_附件3：中期财政规划套表" xfId="2137"/>
    <cellStyle name="20% - 强调文字颜色 2 49 8 6" xfId="2138"/>
    <cellStyle name="差 43" xfId="2139"/>
    <cellStyle name="差 38" xfId="2140"/>
    <cellStyle name="20% - 强调文字颜色 2 49 9" xfId="2141"/>
    <cellStyle name="20% - 强调文字颜色 2 54 9" xfId="2142"/>
    <cellStyle name="20% - 强调文字颜色 2 5" xfId="2143"/>
    <cellStyle name="20% - 强调文字颜色 4 2 12 6" xfId="2144"/>
    <cellStyle name="20% - 强调文字颜色 2 5 2" xfId="2145"/>
    <cellStyle name="20% - 强调文字颜色 2 5 3" xfId="2146"/>
    <cellStyle name="20% - 强调文字颜色 2 5 4" xfId="2147"/>
    <cellStyle name="20% - 强调文字颜色 2 5 5" xfId="2148"/>
    <cellStyle name="20% - 强调文字颜色 2 5 6" xfId="2149"/>
    <cellStyle name="20% - 强调文字颜色 2 50 2" xfId="2150"/>
    <cellStyle name="20% - 强调文字颜色 2 50 2 2" xfId="2151"/>
    <cellStyle name="20% - 强调文字颜色 2 50 2 3" xfId="2152"/>
    <cellStyle name="20% - 强调文字颜色 2 50 2 4" xfId="2153"/>
    <cellStyle name="20% - 强调文字颜色 2 50 3" xfId="2154"/>
    <cellStyle name="输入 6 3 7 2" xfId="2155"/>
    <cellStyle name="20% - 强调文字颜色 3 15" xfId="2156"/>
    <cellStyle name="20% - 强调文字颜色 3 20" xfId="2157"/>
    <cellStyle name="20% - 强调文字颜色 2 50 3 3" xfId="2158"/>
    <cellStyle name="40% - 强调文字颜色 1 52 2 5" xfId="2159"/>
    <cellStyle name="20% - 强调文字颜色 3 16" xfId="2160"/>
    <cellStyle name="20% - 强调文字颜色 3 21" xfId="2161"/>
    <cellStyle name="20% - 强调文字颜色 2 50 3 4" xfId="2162"/>
    <cellStyle name="40% - 强调文字颜色 1 52 2 6" xfId="2163"/>
    <cellStyle name="20% - 强调文字颜色 3 59" xfId="2164"/>
    <cellStyle name="20% - 强调文字颜色 3 64" xfId="2165"/>
    <cellStyle name="常规 72 14" xfId="2166"/>
    <cellStyle name="20% - 强调文字颜色 2 50 4 2" xfId="2167"/>
    <cellStyle name="40% - 强调文字颜色 1 52 3 4" xfId="2168"/>
    <cellStyle name="20% - 强调文字颜色 3 50 2" xfId="2169"/>
    <cellStyle name="20% - 强调文字颜色 3 65" xfId="2170"/>
    <cellStyle name="常规 72 20" xfId="2171"/>
    <cellStyle name="常规 72 15" xfId="2172"/>
    <cellStyle name="20% - 强调文字颜色 2 50 4 3" xfId="2173"/>
    <cellStyle name="40% - 强调文字颜色 1 52 3 5" xfId="2174"/>
    <cellStyle name="20% - 强调文字颜色 3 50 3" xfId="2175"/>
    <cellStyle name="20% - 强调文字颜色 3 66" xfId="2176"/>
    <cellStyle name="常规 72 21" xfId="2177"/>
    <cellStyle name="常规 72 16" xfId="2178"/>
    <cellStyle name="20% - 强调文字颜色 2 50 4 4" xfId="2179"/>
    <cellStyle name="40% - 强调文字颜色 1 52 3 6" xfId="2180"/>
    <cellStyle name="20% - 强调文字颜色 5 51 12" xfId="2181"/>
    <cellStyle name="40% - 强调文字颜色 6 52 12" xfId="2182"/>
    <cellStyle name="40% - 强调文字颜色 2 2_附件3：中期财政规划套表" xfId="2183"/>
    <cellStyle name="20% - 强调文字颜色 2 50 5 2" xfId="2184"/>
    <cellStyle name="40% - 强调文字颜色 1 52 4 4" xfId="2185"/>
    <cellStyle name="20% - 强调文字颜色 3 51 2" xfId="2186"/>
    <cellStyle name="20% - 强调文字颜色 5 51 13" xfId="2187"/>
    <cellStyle name="40% - 强调文字颜色 6 52 13" xfId="2188"/>
    <cellStyle name="20% - 强调文字颜色 2 50 5 3" xfId="2189"/>
    <cellStyle name="40% - 强调文字颜色 1 52 4 5" xfId="2190"/>
    <cellStyle name="20% - 强调文字颜色 3 51 3" xfId="2191"/>
    <cellStyle name="20% - 强调文字颜色 2 50 5 4" xfId="2192"/>
    <cellStyle name="40% - 强调文字颜色 1 52 4 6" xfId="2193"/>
    <cellStyle name="输入 3 2 10" xfId="2194"/>
    <cellStyle name="20% - 强调文字颜色 2 50 5 5" xfId="2195"/>
    <cellStyle name="20% - 强调文字颜色 3 51 4" xfId="2196"/>
    <cellStyle name="输入 3 2 11" xfId="2197"/>
    <cellStyle name="20% - 强调文字颜色 2 50 5 6" xfId="2198"/>
    <cellStyle name="20% - 强调文字颜色 3 51 5" xfId="2199"/>
    <cellStyle name="20% - 强调文字颜色 2 50 6 2" xfId="2200"/>
    <cellStyle name="40% - 强调文字颜色 1 52 5 4" xfId="2201"/>
    <cellStyle name="20% - 强调文字颜色 2 50 7 2" xfId="2202"/>
    <cellStyle name="40% - 强调文字颜色 1 52 6 4" xfId="2203"/>
    <cellStyle name="20% - 强调文字颜色 3 53 2" xfId="2204"/>
    <cellStyle name="差_关于报送2013年政府投资项目计划（草案）的函 5 2" xfId="2205"/>
    <cellStyle name="20% - 强调文字颜色 2 50 7 3" xfId="2206"/>
    <cellStyle name="40% - 强调文字颜色 1 52 6 5" xfId="2207"/>
    <cellStyle name="20% - 强调文字颜色 3 53 3" xfId="2208"/>
    <cellStyle name="差_关于报送2013年政府投资项目计划（草案）的函 5 3" xfId="2209"/>
    <cellStyle name="20% - 强调文字颜色 2 50 7 4" xfId="2210"/>
    <cellStyle name="40% - 强调文字颜色 1 52 6 6" xfId="2211"/>
    <cellStyle name="20% - 强调文字颜色 2 50 7 5" xfId="2212"/>
    <cellStyle name="20% - 强调文字颜色 3 53 4" xfId="2213"/>
    <cellStyle name="20% - 强调文字颜色 2 50 7 6" xfId="2214"/>
    <cellStyle name="20% - 强调文字颜色 3 53 5" xfId="2215"/>
    <cellStyle name="20% - 强调文字颜色 4 14" xfId="2216"/>
    <cellStyle name="20% - 强调文字颜色 2 50 8 2" xfId="2217"/>
    <cellStyle name="40% - 强调文字颜色 1 52 7 4" xfId="2218"/>
    <cellStyle name="60% - 强调文字颜色 6 22" xfId="2219"/>
    <cellStyle name="60% - 强调文字颜色 6 17" xfId="2220"/>
    <cellStyle name="20% - 强调文字颜色 3 49 2" xfId="2221"/>
    <cellStyle name="20% - 强调文字颜色 3 54 2" xfId="2222"/>
    <cellStyle name="20% - 强调文字颜色 4 15" xfId="2223"/>
    <cellStyle name="20% - 强调文字颜色 4 20" xfId="2224"/>
    <cellStyle name="20% - 强调文字颜色 2 50 8 3" xfId="2225"/>
    <cellStyle name="40% - 强调文字颜色 1 52 7 5" xfId="2226"/>
    <cellStyle name="60% - 强调文字颜色 6 23" xfId="2227"/>
    <cellStyle name="60% - 强调文字颜色 6 18" xfId="2228"/>
    <cellStyle name="20% - 强调文字颜色 3 49 3" xfId="2229"/>
    <cellStyle name="20% - 强调文字颜色 3 54 3" xfId="2230"/>
    <cellStyle name="20% - 强调文字颜色 4 16" xfId="2231"/>
    <cellStyle name="20% - 强调文字颜色 4 21" xfId="2232"/>
    <cellStyle name="20% - 强调文字颜色 2 50 8 4" xfId="2233"/>
    <cellStyle name="40% - 强调文字颜色 1 52 7 6" xfId="2234"/>
    <cellStyle name="20% - 强调文字颜色 2 50 8 5" xfId="2235"/>
    <cellStyle name="60% - 强调文字颜色 6 24" xfId="2236"/>
    <cellStyle name="60% - 强调文字颜色 6 19" xfId="2237"/>
    <cellStyle name="20% - 强调文字颜色 3 49 4" xfId="2238"/>
    <cellStyle name="20% - 强调文字颜色 3 54 4" xfId="2239"/>
    <cellStyle name="20% - 强调文字颜色 4 17" xfId="2240"/>
    <cellStyle name="20% - 强调文字颜色 4 22" xfId="2241"/>
    <cellStyle name="20% - 强调文字颜色 2 50 8 6" xfId="2242"/>
    <cellStyle name="60% - 强调文字颜色 6 30" xfId="2243"/>
    <cellStyle name="60% - 强调文字颜色 6 25" xfId="2244"/>
    <cellStyle name="20% - 强调文字颜色 3 49 5" xfId="2245"/>
    <cellStyle name="20% - 强调文字颜色 3 54 5" xfId="2246"/>
    <cellStyle name="20% - 强调文字颜色 4 18" xfId="2247"/>
    <cellStyle name="20% - 强调文字颜色 4 23" xfId="2248"/>
    <cellStyle name="20% - 强调文字颜色 2 50 9" xfId="2249"/>
    <cellStyle name="20% - 强调文字颜色 3 51 6 5" xfId="2250"/>
    <cellStyle name="40% - 强调文字颜色 4 52 6 5" xfId="2251"/>
    <cellStyle name="20% - 强调文字颜色 5 50 7 3" xfId="2252"/>
    <cellStyle name="20% - 强调文字颜色 6 4 2 4" xfId="2253"/>
    <cellStyle name="20% - 强调文字颜色 2 51 2" xfId="2254"/>
    <cellStyle name="标题 11" xfId="2255"/>
    <cellStyle name="20% - 强调文字颜色 2 51 2 2" xfId="2256"/>
    <cellStyle name="标题 12" xfId="2257"/>
    <cellStyle name="20% - 强调文字颜色 2 51 2 3" xfId="2258"/>
    <cellStyle name="标题 13" xfId="2259"/>
    <cellStyle name="20% - 强调文字颜色 2 51 2 4" xfId="2260"/>
    <cellStyle name="40% - 强调文字颜色 3 52 2 4" xfId="2261"/>
    <cellStyle name="20% - 强调文字颜色 4 50 3 2" xfId="2262"/>
    <cellStyle name="标题 14" xfId="2263"/>
    <cellStyle name="20% - 强调文字颜色 2 51 2 5" xfId="2264"/>
    <cellStyle name="40% - 强调文字颜色 3 52 2 5" xfId="2265"/>
    <cellStyle name="20% - 强调文字颜色 4 50 3 3" xfId="2266"/>
    <cellStyle name="标题 20" xfId="2267"/>
    <cellStyle name="标题 15" xfId="2268"/>
    <cellStyle name="20% - 强调文字颜色 2 51 2 6" xfId="2269"/>
    <cellStyle name="40% - 强调文字颜色 3 52 2 6" xfId="2270"/>
    <cellStyle name="20% - 强调文字颜色 4 50 3 4" xfId="2271"/>
    <cellStyle name="20% - 强调文字颜色 2 51 3" xfId="2272"/>
    <cellStyle name="20% - 强调文字颜色 2 51 3 3" xfId="2273"/>
    <cellStyle name="40% - 强调文字颜色 1 53 2 5" xfId="2274"/>
    <cellStyle name="40% - 强调文字颜色 3 52 3 4" xfId="2275"/>
    <cellStyle name="20% - 强调文字颜色 4 50 4 2" xfId="2276"/>
    <cellStyle name="20% - 强调文字颜色 2 51 3 4" xfId="2277"/>
    <cellStyle name="40% - 强调文字颜色 1 53 2 6" xfId="2278"/>
    <cellStyle name="20% - 强调文字颜色 2 51 3 5" xfId="2279"/>
    <cellStyle name="40% - 强调文字颜色 3 52 3 5" xfId="2280"/>
    <cellStyle name="20% - 强调文字颜色 4 50 4 3" xfId="2281"/>
    <cellStyle name="20% - 强调文字颜色 2 51 3 6" xfId="2282"/>
    <cellStyle name="40% - 强调文字颜色 3 52 3 6" xfId="2283"/>
    <cellStyle name="20% - 强调文字颜色 4 50 4 4" xfId="2284"/>
    <cellStyle name="常规 82 14" xfId="2285"/>
    <cellStyle name="20% - 强调文字颜色 2 51 4 2" xfId="2286"/>
    <cellStyle name="40% - 强调文字颜色 1 53 3 4" xfId="2287"/>
    <cellStyle name="常规 82 15" xfId="2288"/>
    <cellStyle name="20% - 强调文字颜色 2 51 4 3" xfId="2289"/>
    <cellStyle name="40% - 强调文字颜色 1 53 3 5" xfId="2290"/>
    <cellStyle name="40% - 强调文字颜色 3 52 4 4" xfId="2291"/>
    <cellStyle name="20% - 强调文字颜色 4 50 5 2" xfId="2292"/>
    <cellStyle name="常规 82 16" xfId="2293"/>
    <cellStyle name="20% - 强调文字颜色 2 51 4 4" xfId="2294"/>
    <cellStyle name="40% - 强调文字颜色 1 53 3 6" xfId="2295"/>
    <cellStyle name="常规 82 17" xfId="2296"/>
    <cellStyle name="20% - 强调文字颜色 2 51 4 5" xfId="2297"/>
    <cellStyle name="40% - 强调文字颜色 3 52 4 5" xfId="2298"/>
    <cellStyle name="20% - 强调文字颜色 4 50 5 3" xfId="2299"/>
    <cellStyle name="常规 82 18" xfId="2300"/>
    <cellStyle name="20% - 强调文字颜色 2 51 4 6" xfId="2301"/>
    <cellStyle name="40% - 强调文字颜色 3 52 4 6" xfId="2302"/>
    <cellStyle name="20% - 强调文字颜色 4 50 5 4" xfId="2303"/>
    <cellStyle name="20% - 强调文字颜色 2 51 5 2" xfId="2304"/>
    <cellStyle name="40% - 强调文字颜色 1 53 4 4" xfId="2305"/>
    <cellStyle name="20% - 强调文字颜色 2 51 5 3" xfId="2306"/>
    <cellStyle name="40% - 强调文字颜色 1 53 4 5" xfId="2307"/>
    <cellStyle name="40% - 强调文字颜色 3 52 5 4" xfId="2308"/>
    <cellStyle name="20% - 强调文字颜色 4 50 6 2" xfId="2309"/>
    <cellStyle name="20% - 强调文字颜色 2 51 5 4" xfId="2310"/>
    <cellStyle name="40% - 强调文字颜色 1 53 4 6" xfId="2311"/>
    <cellStyle name="20% - 强调文字颜色 2 51 5 5" xfId="2312"/>
    <cellStyle name="40% - 强调文字颜色 3 52 5 5" xfId="2313"/>
    <cellStyle name="20% - 强调文字颜色 4 50 6 3" xfId="2314"/>
    <cellStyle name="20% - 强调文字颜色 2 51 5 6" xfId="2315"/>
    <cellStyle name="40% - 强调文字颜色 3 52 5 6" xfId="2316"/>
    <cellStyle name="20% - 强调文字颜色 4 50 6 4" xfId="2317"/>
    <cellStyle name="20% - 强调文字颜色 2 51 6 2" xfId="2318"/>
    <cellStyle name="40% - 强调文字颜色 1 53 5 4" xfId="2319"/>
    <cellStyle name="20% - 强调文字颜色 2 51 7 2" xfId="2320"/>
    <cellStyle name="40% - 强调文字颜色 1 53 6 4" xfId="2321"/>
    <cellStyle name="20% - 强调文字颜色 2 51 7 3" xfId="2322"/>
    <cellStyle name="40% - 强调文字颜色 1 53 6 5" xfId="2323"/>
    <cellStyle name="40% - 强调文字颜色 3 52 7 4" xfId="2324"/>
    <cellStyle name="20% - 强调文字颜色 4 50 8 2" xfId="2325"/>
    <cellStyle name="20% - 强调文字颜色 2 51 7 4" xfId="2326"/>
    <cellStyle name="40% - 强调文字颜色 1 53 6 6" xfId="2327"/>
    <cellStyle name="20% - 强调文字颜色 2 51 7 5" xfId="2328"/>
    <cellStyle name="40% - 强调文字颜色 3 52 7 5" xfId="2329"/>
    <cellStyle name="20% - 强调文字颜色 4 50 8 3" xfId="2330"/>
    <cellStyle name="20% - 强调文字颜色 2 51 8 2" xfId="2331"/>
    <cellStyle name="40% - 强调文字颜色 1 53 7 4" xfId="2332"/>
    <cellStyle name="20% - 强调文字颜色 2 51 8 3" xfId="2333"/>
    <cellStyle name="40% - 强调文字颜色 1 53 7 5" xfId="2334"/>
    <cellStyle name="20% - 强调文字颜色 2 51 8 4" xfId="2335"/>
    <cellStyle name="40% - 强调文字颜色 1 53 7 6" xfId="2336"/>
    <cellStyle name="20% - 强调文字颜色 2 51 8 5" xfId="2337"/>
    <cellStyle name="常规 16 3 10" xfId="2338"/>
    <cellStyle name="20% - 强调文字颜色 2 51 8 6" xfId="2339"/>
    <cellStyle name="20% - 强调文字颜色 2 51 9" xfId="2340"/>
    <cellStyle name="20% - 强调文字颜色 3 51 7 5" xfId="2341"/>
    <cellStyle name="输出 23" xfId="2342"/>
    <cellStyle name="输出 18" xfId="2343"/>
    <cellStyle name="40% - 强调文字颜色 4 52 7 5" xfId="2344"/>
    <cellStyle name="20% - 强调文字颜色 5 50 8 3" xfId="2345"/>
    <cellStyle name="20% - 强调文字颜色 2 52 10" xfId="2346"/>
    <cellStyle name="20% - 强调文字颜色 2 52 11" xfId="2347"/>
    <cellStyle name="20% - 强调文字颜色 2 52 12" xfId="2348"/>
    <cellStyle name="20% - 强调文字颜色 4 53 2 2" xfId="2349"/>
    <cellStyle name="20% - 强调文字颜色 2 52 13" xfId="2350"/>
    <cellStyle name="20% - 强调文字颜色 4 53 2 3" xfId="2351"/>
    <cellStyle name="20% - 强调文字颜色 2 52 2" xfId="2352"/>
    <cellStyle name="20% - 强调文字颜色 2 52 2 2" xfId="2353"/>
    <cellStyle name="40% - 强调文字颜色 3 53 2 2" xfId="2354"/>
    <cellStyle name="20% - 强调文字颜色 2 59 5" xfId="2355"/>
    <cellStyle name="20% - 强调文字颜色 2 52 2 3" xfId="2356"/>
    <cellStyle name="40% - 强调文字颜色 3 53 2 3" xfId="2357"/>
    <cellStyle name="20% - 强调文字颜色 2 59 6" xfId="2358"/>
    <cellStyle name="20% - 强调文字颜色 2 52 2 4" xfId="2359"/>
    <cellStyle name="40% - 强调文字颜色 3 53 2 4" xfId="2360"/>
    <cellStyle name="20% - 强调文字颜色 4 51 3 2" xfId="2361"/>
    <cellStyle name="20% - 强调文字颜色 2 52 2 5" xfId="2362"/>
    <cellStyle name="40% - 强调文字颜色 3 53 2 5" xfId="2363"/>
    <cellStyle name="20% - 强调文字颜色 4 51 3 3" xfId="2364"/>
    <cellStyle name="20% - 强调文字颜色 2 52 2 6" xfId="2365"/>
    <cellStyle name="40% - 强调文字颜色 3 53 2 6" xfId="2366"/>
    <cellStyle name="20% - 强调文字颜色 4 51 3 4" xfId="2367"/>
    <cellStyle name="40% - 强调文字颜色 5 52 3 4" xfId="2368"/>
    <cellStyle name="20% - 强调文字颜色 6 50 4 2" xfId="2369"/>
    <cellStyle name="20% - 强调文字颜色 2 52 3" xfId="2370"/>
    <cellStyle name="40% - 强调文字颜色 3 53 3 2" xfId="2371"/>
    <cellStyle name="20% - 强调文字颜色 3 2 9" xfId="2372"/>
    <cellStyle name="20% - 强调文字颜色 2 52 3 2" xfId="2373"/>
    <cellStyle name="40% - 强调文字颜色 1 49 2 4" xfId="2374"/>
    <cellStyle name="40% - 强调文字颜色 1 54 2 4" xfId="2375"/>
    <cellStyle name="20% - 强调文字颜色 2 52 3 3" xfId="2376"/>
    <cellStyle name="40% - 强调文字颜色 1 49 2 5" xfId="2377"/>
    <cellStyle name="40% - 强调文字颜色 1 54 2 5" xfId="2378"/>
    <cellStyle name="40% - 强调文字颜色 3 53 3 4" xfId="2379"/>
    <cellStyle name="20% - 强调文字颜色 4 51 4 2" xfId="2380"/>
    <cellStyle name="20% - 强调文字颜色 2 52 3 4" xfId="2381"/>
    <cellStyle name="40% - 强调文字颜色 1 49 2 6" xfId="2382"/>
    <cellStyle name="40% - 强调文字颜色 1 54 2 6" xfId="2383"/>
    <cellStyle name="20% - 强调文字颜色 2 52 3 5" xfId="2384"/>
    <cellStyle name="40% - 强调文字颜色 3 53 3 5" xfId="2385"/>
    <cellStyle name="20% - 强调文字颜色 4 51 4 3" xfId="2386"/>
    <cellStyle name="20% - 强调文字颜色 2 52 3 6" xfId="2387"/>
    <cellStyle name="40% - 强调文字颜色 3 53 3 6" xfId="2388"/>
    <cellStyle name="20% - 强调文字颜色 4 51 4 4" xfId="2389"/>
    <cellStyle name="40% - 强调文字颜色 5 52 4 4" xfId="2390"/>
    <cellStyle name="20% - 强调文字颜色 6 50 5 2" xfId="2391"/>
    <cellStyle name="20% - 强调文字颜色 2 52 4 2" xfId="2392"/>
    <cellStyle name="20% - 强调文字颜色 6 2 8 2 5" xfId="2393"/>
    <cellStyle name="40% - 强调文字颜色 1 49 3 4" xfId="2394"/>
    <cellStyle name="40% - 强调文字颜色 1 54 3 4" xfId="2395"/>
    <cellStyle name="汇总 3 2 2 4" xfId="2396"/>
    <cellStyle name="20% - 强调文字颜色 2 52 5 2" xfId="2397"/>
    <cellStyle name="20% - 强调文字颜色 6 2 8 3 5" xfId="2398"/>
    <cellStyle name="40% - 强调文字颜色 1 49 4 4" xfId="2399"/>
    <cellStyle name="40% - 强调文字颜色 1 54 4 4" xfId="2400"/>
    <cellStyle name="60% - 强调文字颜色 2 4" xfId="2401"/>
    <cellStyle name="40% - 强调文字颜色 3 53 5 4" xfId="2402"/>
    <cellStyle name="20% - 强调文字颜色 4 51 6 2" xfId="2403"/>
    <cellStyle name="汇总 3 2 2 6" xfId="2404"/>
    <cellStyle name="20% - 强调文字颜色 2 52 5 4" xfId="2405"/>
    <cellStyle name="40% - 强调文字颜色 1 49 4 6" xfId="2406"/>
    <cellStyle name="40% - 强调文字颜色 1 54 4 6" xfId="2407"/>
    <cellStyle name="汇总 3 2 2 7" xfId="2408"/>
    <cellStyle name="20% - 强调文字颜色 2 52 5 5" xfId="2409"/>
    <cellStyle name="60% - 强调文字颜色 2 5" xfId="2410"/>
    <cellStyle name="40% - 强调文字颜色 3 53 5 5" xfId="2411"/>
    <cellStyle name="20% - 强调文字颜色 4 51 6 3" xfId="2412"/>
    <cellStyle name="汇总 3 2 2 8" xfId="2413"/>
    <cellStyle name="20% - 强调文字颜色 2 52 5 6" xfId="2414"/>
    <cellStyle name="60% - 强调文字颜色 2 6" xfId="2415"/>
    <cellStyle name="40% - 强调文字颜色 3 53 5 6" xfId="2416"/>
    <cellStyle name="20% - 强调文字颜色 4 51 6 4" xfId="2417"/>
    <cellStyle name="40% - 强调文字颜色 5 52 6 4" xfId="2418"/>
    <cellStyle name="20% - 强调文字颜色 6 50 7 2" xfId="2419"/>
    <cellStyle name="汇总 3 2 3 4" xfId="2420"/>
    <cellStyle name="20% - 强调文字颜色 2 52 6 2" xfId="2421"/>
    <cellStyle name="40% - 强调文字颜色 1 49 5 4" xfId="2422"/>
    <cellStyle name="40% - 强调文字颜色 1 54 5 4" xfId="2423"/>
    <cellStyle name="汇总 3 2 3 5" xfId="2424"/>
    <cellStyle name="20% - 强调文字颜色 2 52 6 3" xfId="2425"/>
    <cellStyle name="40% - 强调文字颜色 1 49 5 5" xfId="2426"/>
    <cellStyle name="40% - 强调文字颜色 1 54 5 5" xfId="2427"/>
    <cellStyle name="60% - 强调文字颜色 3 4" xfId="2428"/>
    <cellStyle name="40% - 强调文字颜色 3 53 6 4" xfId="2429"/>
    <cellStyle name="20% - 强调文字颜色 4 51 7 2" xfId="2430"/>
    <cellStyle name="汇总 3 2 3 6" xfId="2431"/>
    <cellStyle name="20% - 强调文字颜色 2 52 6 4" xfId="2432"/>
    <cellStyle name="40% - 强调文字颜色 1 49 5 6" xfId="2433"/>
    <cellStyle name="40% - 强调文字颜色 1 54 5 6" xfId="2434"/>
    <cellStyle name="汇总 3 2 3 7" xfId="2435"/>
    <cellStyle name="20% - 强调文字颜色 2 52 6 5" xfId="2436"/>
    <cellStyle name="60% - 强调文字颜色 3 5" xfId="2437"/>
    <cellStyle name="40% - 强调文字颜色 3 53 6 5" xfId="2438"/>
    <cellStyle name="20% - 强调文字颜色 4 51 7 3" xfId="2439"/>
    <cellStyle name="汇总 3 2 3 8" xfId="2440"/>
    <cellStyle name="20% - 强调文字颜色 2 52 6 6" xfId="2441"/>
    <cellStyle name="60% - 强调文字颜色 3 6" xfId="2442"/>
    <cellStyle name="40% - 强调文字颜色 3 53 6 6" xfId="2443"/>
    <cellStyle name="20% - 强调文字颜色 4 51 7 4" xfId="2444"/>
    <cellStyle name="40% - 强调文字颜色 5 52 7 4" xfId="2445"/>
    <cellStyle name="20% - 强调文字颜色 6 50 8 2" xfId="2446"/>
    <cellStyle name="汇总 3 2 4 4" xfId="2447"/>
    <cellStyle name="20% - 强调文字颜色 2 52 7 2" xfId="2448"/>
    <cellStyle name="40% - 强调文字颜色 1 49 6 4" xfId="2449"/>
    <cellStyle name="40% - 强调文字颜色 1 54 6 4" xfId="2450"/>
    <cellStyle name="汇总 3 2 4 5" xfId="2451"/>
    <cellStyle name="20% - 强调文字颜色 2 52 7 3" xfId="2452"/>
    <cellStyle name="40% - 强调文字颜色 1 49 6 5" xfId="2453"/>
    <cellStyle name="40% - 强调文字颜色 1 54 6 5" xfId="2454"/>
    <cellStyle name="60% - 强调文字颜色 4 4" xfId="2455"/>
    <cellStyle name="40% - 强调文字颜色 3 53 7 4" xfId="2456"/>
    <cellStyle name="20% - 强调文字颜色 4 51 8 2" xfId="2457"/>
    <cellStyle name="汇总 3 2 4 6" xfId="2458"/>
    <cellStyle name="20% - 强调文字颜色 2 52 7 4" xfId="2459"/>
    <cellStyle name="40% - 强调文字颜色 1 49 6 6" xfId="2460"/>
    <cellStyle name="40% - 强调文字颜色 1 54 6 6" xfId="2461"/>
    <cellStyle name="汇总 3 2 4 7" xfId="2462"/>
    <cellStyle name="20% - 强调文字颜色 2 52 7 5" xfId="2463"/>
    <cellStyle name="60% - 强调文字颜色 4 5" xfId="2464"/>
    <cellStyle name="40% - 强调文字颜色 3 53 7 5" xfId="2465"/>
    <cellStyle name="20% - 强调文字颜色 4 51 8 3" xfId="2466"/>
    <cellStyle name="汇总 3 2 4 8" xfId="2467"/>
    <cellStyle name="20% - 强调文字颜色 2 52 7 6" xfId="2468"/>
    <cellStyle name="60% - 强调文字颜色 4 6" xfId="2469"/>
    <cellStyle name="40% - 强调文字颜色 3 53 7 6" xfId="2470"/>
    <cellStyle name="20% - 强调文字颜色 4 51 8 4" xfId="2471"/>
    <cellStyle name="汇总 3 2 5 4" xfId="2472"/>
    <cellStyle name="20% - 强调文字颜色 2 52 8 2" xfId="2473"/>
    <cellStyle name="40% - 强调文字颜色 1 49 7 4" xfId="2474"/>
    <cellStyle name="汇总 3 2 5 5" xfId="2475"/>
    <cellStyle name="20% - 强调文字颜色 2 52 8 3" xfId="2476"/>
    <cellStyle name="40% - 强调文字颜色 1 49 7 5" xfId="2477"/>
    <cellStyle name="汇总 3 2 5 6" xfId="2478"/>
    <cellStyle name="20% - 强调文字颜色 2 52 8 4" xfId="2479"/>
    <cellStyle name="40% - 强调文字颜色 1 49 7 6" xfId="2480"/>
    <cellStyle name="汇总 3 2 5 7" xfId="2481"/>
    <cellStyle name="20% - 强调文字颜色 2 52 8 5" xfId="2482"/>
    <cellStyle name="汇总 3 2 5 8" xfId="2483"/>
    <cellStyle name="20% - 强调文字颜色 2 52 8 6" xfId="2484"/>
    <cellStyle name="20% - 强调文字颜色 2 53 2" xfId="2485"/>
    <cellStyle name="20% - 强调文字颜色 2 53 2 2" xfId="2486"/>
    <cellStyle name="20% - 强调文字颜色 2 53 2 3" xfId="2487"/>
    <cellStyle name="20% - 强调文字颜色 2 53 2 4" xfId="2488"/>
    <cellStyle name="Comma_!!!GO" xfId="2489"/>
    <cellStyle name="40% - 强调文字颜色 3 54 2 4" xfId="2490"/>
    <cellStyle name="40% - 强调文字颜色 3 49 2 4" xfId="2491"/>
    <cellStyle name="20% - 强调文字颜色 4 52 3 2" xfId="2492"/>
    <cellStyle name="20% - 强调文字颜色 2 53 2 5" xfId="2493"/>
    <cellStyle name="40% - 强调文字颜色 3 54 2 5" xfId="2494"/>
    <cellStyle name="40% - 强调文字颜色 3 49 2 5" xfId="2495"/>
    <cellStyle name="20% - 强调文字颜色 4 52 3 3" xfId="2496"/>
    <cellStyle name="20% - 强调文字颜色 2 53 2 6" xfId="2497"/>
    <cellStyle name="40% - 强调文字颜色 3 54 2 6" xfId="2498"/>
    <cellStyle name="40% - 强调文字颜色 3 49 2 6" xfId="2499"/>
    <cellStyle name="20% - 强调文字颜色 4 52 3 4" xfId="2500"/>
    <cellStyle name="汇总 6 7" xfId="2501"/>
    <cellStyle name="40% - 强调文字颜色 5 53 3 4" xfId="2502"/>
    <cellStyle name="20% - 强调文字颜色 6 51 4 2" xfId="2503"/>
    <cellStyle name="20% - 强调文字颜色 2 53 3" xfId="2504"/>
    <cellStyle name="40% - 强调文字颜色 3 54 3 2" xfId="2505"/>
    <cellStyle name="40% - 强调文字颜色 3 49 3 2" xfId="2506"/>
    <cellStyle name="20% - 强调文字颜色 4 2 9" xfId="2507"/>
    <cellStyle name="20% - 强调文字颜色 2 53 3 2" xfId="2508"/>
    <cellStyle name="40% - 强调文字颜色 1 55 2 4" xfId="2509"/>
    <cellStyle name="20% - 强调文字颜色 2 53 3 3" xfId="2510"/>
    <cellStyle name="40% - 强调文字颜色 1 55 2 5" xfId="2511"/>
    <cellStyle name="40% - 强调文字颜色 3 54 3 4" xfId="2512"/>
    <cellStyle name="40% - 强调文字颜色 3 49 3 4" xfId="2513"/>
    <cellStyle name="20% - 强调文字颜色 4 52 4 2" xfId="2514"/>
    <cellStyle name="20% - 强调文字颜色 2 53 3 4" xfId="2515"/>
    <cellStyle name="40% - 强调文字颜色 1 55 2 6" xfId="2516"/>
    <cellStyle name="20% - 强调文字颜色 2 53 3 5" xfId="2517"/>
    <cellStyle name="40% - 强调文字颜色 3 54 3 5" xfId="2518"/>
    <cellStyle name="40% - 强调文字颜色 3 49 3 5" xfId="2519"/>
    <cellStyle name="20% - 强调文字颜色 4 52 4 3" xfId="2520"/>
    <cellStyle name="20% - 强调文字颜色 2 53 3 6" xfId="2521"/>
    <cellStyle name="40% - 强调文字颜色 3 54 3 6" xfId="2522"/>
    <cellStyle name="40% - 强调文字颜色 3 49 3 6" xfId="2523"/>
    <cellStyle name="20% - 强调文字颜色 4 52 4 4" xfId="2524"/>
    <cellStyle name="40% - 强调文字颜色 5 53 4 4" xfId="2525"/>
    <cellStyle name="20% - 强调文字颜色 6 51 5 2" xfId="2526"/>
    <cellStyle name="20% - 强调文字颜色 2 53 4 2" xfId="2527"/>
    <cellStyle name="40% - 强调文字颜色 1 55 3 4" xfId="2528"/>
    <cellStyle name="20% - 强调文字颜色 2 53 4 3" xfId="2529"/>
    <cellStyle name="40% - 强调文字颜色 1 55 3 5" xfId="2530"/>
    <cellStyle name="40% - 强调文字颜色 3 54 4 4" xfId="2531"/>
    <cellStyle name="40% - 强调文字颜色 3 49 4 4" xfId="2532"/>
    <cellStyle name="20% - 强调文字颜色 4 52 5 2" xfId="2533"/>
    <cellStyle name="20% - 强调文字颜色 2 53 4 4" xfId="2534"/>
    <cellStyle name="40% - 强调文字颜色 1 55 3 6" xfId="2535"/>
    <cellStyle name="20% - 强调文字颜色 2 53 4 5" xfId="2536"/>
    <cellStyle name="40% - 强调文字颜色 3 54 4 5" xfId="2537"/>
    <cellStyle name="40% - 强调文字颜色 3 49 4 5" xfId="2538"/>
    <cellStyle name="20% - 强调文字颜色 4 52 5 3" xfId="2539"/>
    <cellStyle name="20% - 强调文字颜色 2 53 4 6" xfId="2540"/>
    <cellStyle name="40% - 强调文字颜色 3 54 4 6" xfId="2541"/>
    <cellStyle name="40% - 强调文字颜色 3 49 4 6" xfId="2542"/>
    <cellStyle name="20% - 强调文字颜色 4 52 5 4" xfId="2543"/>
    <cellStyle name="40% - 强调文字颜色 5 53 5 4" xfId="2544"/>
    <cellStyle name="20% - 强调文字颜色 6 51 6 2" xfId="2545"/>
    <cellStyle name="20% - 强调文字颜色 2 53 5 2" xfId="2546"/>
    <cellStyle name="40% - 强调文字颜色 1 55 4 4" xfId="2547"/>
    <cellStyle name="20% - 强调文字颜色 2 53 5 3" xfId="2548"/>
    <cellStyle name="40% - 强调文字颜色 1 55 4 5" xfId="2549"/>
    <cellStyle name="Millares_96 Risk" xfId="2550"/>
    <cellStyle name="40% - 强调文字颜色 3 54 5 4" xfId="2551"/>
    <cellStyle name="40% - 强调文字颜色 3 49 5 4" xfId="2552"/>
    <cellStyle name="20% - 强调文字颜色 4 52 6 2" xfId="2553"/>
    <cellStyle name="20% - 强调文字颜色 2 53 5 4" xfId="2554"/>
    <cellStyle name="40% - 强调文字颜色 1 55 4 6" xfId="2555"/>
    <cellStyle name="20% - 强调文字颜色 2 53 5 5" xfId="2556"/>
    <cellStyle name="40% - 强调文字颜色 3 54 5 5" xfId="2557"/>
    <cellStyle name="40% - 强调文字颜色 3 49 5 5" xfId="2558"/>
    <cellStyle name="20% - 强调文字颜色 4 52 6 3" xfId="2559"/>
    <cellStyle name="40% - 强调文字颜色 1 2 10 2" xfId="2560"/>
    <cellStyle name="20% - 强调文字颜色 2 53 6 2" xfId="2561"/>
    <cellStyle name="40% - 强调文字颜色 1 55 5 4" xfId="2562"/>
    <cellStyle name="20% - 强调文字颜色 2 53 6 3" xfId="2563"/>
    <cellStyle name="40% - 强调文字颜色 1 55 5 5" xfId="2564"/>
    <cellStyle name="40% - 强调文字颜色 3 54 6 4" xfId="2565"/>
    <cellStyle name="40% - 强调文字颜色 3 49 6 4" xfId="2566"/>
    <cellStyle name="20% - 强调文字颜色 4 52 7 2" xfId="2567"/>
    <cellStyle name="20% - 强调文字颜色 2 53 6 4" xfId="2568"/>
    <cellStyle name="40% - 强调文字颜色 1 55 5 6" xfId="2569"/>
    <cellStyle name="20% - 强调文字颜色 2 53 6 5" xfId="2570"/>
    <cellStyle name="40% - 强调文字颜色 3 54 6 5" xfId="2571"/>
    <cellStyle name="40% - 强调文字颜色 3 49 6 5" xfId="2572"/>
    <cellStyle name="20% - 强调文字颜色 4 52 7 3" xfId="2573"/>
    <cellStyle name="40% - 强调文字颜色 1 2 11 2" xfId="2574"/>
    <cellStyle name="20% - 强调文字颜色 2 53 6 6" xfId="2575"/>
    <cellStyle name="40% - 强调文字颜色 3 54 6 6" xfId="2576"/>
    <cellStyle name="40% - 强调文字颜色 3 49 6 6" xfId="2577"/>
    <cellStyle name="20% - 强调文字颜色 4 52 7 4" xfId="2578"/>
    <cellStyle name="40% - 强调文字颜色 5 53 7 4" xfId="2579"/>
    <cellStyle name="20% - 强调文字颜色 6 51 8 2" xfId="2580"/>
    <cellStyle name="40% - 强调文字颜色 1 2 11 3" xfId="2581"/>
    <cellStyle name="20% - 强调文字颜色 2 53 7 3" xfId="2582"/>
    <cellStyle name="20% - 强调文字颜色 2 53 7 4" xfId="2583"/>
    <cellStyle name="40% - 强调文字颜色 3 49 7 4" xfId="2584"/>
    <cellStyle name="20% - 强调文字颜色 4 52 8 2" xfId="2585"/>
    <cellStyle name="20% - 强调文字颜色 2 53 7 5" xfId="2586"/>
    <cellStyle name="40% - 强调文字颜色 3 49 7 5" xfId="2587"/>
    <cellStyle name="20% - 强调文字颜色 4 52 8 3" xfId="2588"/>
    <cellStyle name="40% - 强调文字颜色 1 2 12 2" xfId="2589"/>
    <cellStyle name="20% - 强调文字颜色 2 53 7 6" xfId="2590"/>
    <cellStyle name="40% - 强调文字颜色 3 49 7 6" xfId="2591"/>
    <cellStyle name="20% - 强调文字颜色 4 52 8 4" xfId="2592"/>
    <cellStyle name="40% - 强调文字颜色 1 2 12 3" xfId="2593"/>
    <cellStyle name="20% - 强调文字颜色 2 53 8 3" xfId="2594"/>
    <cellStyle name="20% - 强调文字颜色 2 53 8 4" xfId="2595"/>
    <cellStyle name="20% - 强调文字颜色 2 53 8 5" xfId="2596"/>
    <cellStyle name="40% - 强调文字颜色 1 2 13 2" xfId="2597"/>
    <cellStyle name="20% - 强调文字颜色 2 53 8 6" xfId="2598"/>
    <cellStyle name="40% - 强调文字颜色 1 2 13 3" xfId="2599"/>
    <cellStyle name="20% - 强调文字颜色 2 53 9" xfId="2600"/>
    <cellStyle name="计算 6 3 3 2 3" xfId="2601"/>
    <cellStyle name="40% - 强调文字颜色 6 2 8 11" xfId="2602"/>
    <cellStyle name="20% - 强调文字颜色 2 55" xfId="2603"/>
    <cellStyle name="20% - 强调文字颜色 2 60" xfId="2604"/>
    <cellStyle name="20% - 强调文字颜色 2 55 2" xfId="2605"/>
    <cellStyle name="20% - 强调文字颜色 2 60 2" xfId="2606"/>
    <cellStyle name="20% - 强调文字颜色 2 55 2 2" xfId="2607"/>
    <cellStyle name="20% - 强调文字颜色 2 55 2 3" xfId="2608"/>
    <cellStyle name="20% - 强调文字颜色 2 55 2 4" xfId="2609"/>
    <cellStyle name="40% - 强调文字颜色 3 56 2 4" xfId="2610"/>
    <cellStyle name="20% - 强调文字颜色 4 49 3 2" xfId="2611"/>
    <cellStyle name="20% - 强调文字颜色 4 54 3 2" xfId="2612"/>
    <cellStyle name="20% - 强调文字颜色 2 55 2 5" xfId="2613"/>
    <cellStyle name="40% - 强调文字颜色 3 56 2 5" xfId="2614"/>
    <cellStyle name="20% - 强调文字颜色 4 49 3 3" xfId="2615"/>
    <cellStyle name="20% - 强调文字颜色 4 54 3 3" xfId="2616"/>
    <cellStyle name="20% - 强调文字颜色 2 55 2 6" xfId="2617"/>
    <cellStyle name="40% - 强调文字颜色 3 56 2 6" xfId="2618"/>
    <cellStyle name="20% - 强调文字颜色 4 49 3 4" xfId="2619"/>
    <cellStyle name="20% - 强调文字颜色 4 54 3 4" xfId="2620"/>
    <cellStyle name="常规 4 18" xfId="2621"/>
    <cellStyle name="40% - 强调文字颜色 5 55 3 4" xfId="2622"/>
    <cellStyle name="20% - 强调文字颜色 6 53 4 2" xfId="2623"/>
    <cellStyle name="20% - 强调文字颜色 2 55 3" xfId="2624"/>
    <cellStyle name="20% - 强调文字颜色 2 60 3" xfId="2625"/>
    <cellStyle name="40% - 强调文字颜色 3 56 3 2" xfId="2626"/>
    <cellStyle name="20% - 强调文字颜色 6 2 9" xfId="2627"/>
    <cellStyle name="20% - 强调文字颜色 2 55 3 2" xfId="2628"/>
    <cellStyle name="40% - 强调文字颜色 1 57 2 4" xfId="2629"/>
    <cellStyle name="40% - 强调文字颜色 3 56 3 4" xfId="2630"/>
    <cellStyle name="20% - 强调文字颜色 4 49 4 2" xfId="2631"/>
    <cellStyle name="20% - 强调文字颜色 4 54 4 2" xfId="2632"/>
    <cellStyle name="20% - 强调文字颜色 2 55 3 4" xfId="2633"/>
    <cellStyle name="40% - 强调文字颜色 1 57 2 6" xfId="2634"/>
    <cellStyle name="20% - 强调文字颜色 2 55 3 5" xfId="2635"/>
    <cellStyle name="40% - 强调文字颜色 3 56 3 5" xfId="2636"/>
    <cellStyle name="20% - 强调文字颜色 4 49 4 3" xfId="2637"/>
    <cellStyle name="20% - 强调文字颜色 4 54 4 3" xfId="2638"/>
    <cellStyle name="20% - 强调文字颜色 2 55 3 6" xfId="2639"/>
    <cellStyle name="40% - 强调文字颜色 3 56 3 6" xfId="2640"/>
    <cellStyle name="20% - 强调文字颜色 4 49 4 4" xfId="2641"/>
    <cellStyle name="20% - 强调文字颜色 4 54 4 4" xfId="2642"/>
    <cellStyle name="40% - 强调文字颜色 5 55 4 4" xfId="2643"/>
    <cellStyle name="20% - 强调文字颜色 6 53 5 2" xfId="2644"/>
    <cellStyle name="20% - 强调文字颜色 2 55 4" xfId="2645"/>
    <cellStyle name="20% - 强调文字颜色 2 60 4" xfId="2646"/>
    <cellStyle name="20% - 强调文字颜色 2 55 4 2" xfId="2647"/>
    <cellStyle name="40% - 强调文字颜色 1 57 3 4" xfId="2648"/>
    <cellStyle name="20% - 强调文字颜色 4 50 2" xfId="2649"/>
    <cellStyle name="20% - 强调文字颜色 2 55 4 3" xfId="2650"/>
    <cellStyle name="40% - 强调文字颜色 1 57 3 5" xfId="2651"/>
    <cellStyle name="20% - 强调文字颜色 4 50 3" xfId="2652"/>
    <cellStyle name="40% - 强调文字颜色 3 56 4 4" xfId="2653"/>
    <cellStyle name="20% - 强调文字颜色 4 49 5 2" xfId="2654"/>
    <cellStyle name="20% - 强调文字颜色 4 54 5 2" xfId="2655"/>
    <cellStyle name="20% - 强调文字颜色 2 55 4 4" xfId="2656"/>
    <cellStyle name="40% - 强调文字颜色 1 57 3 6" xfId="2657"/>
    <cellStyle name="20% - 强调文字颜色 2 55 4 5" xfId="2658"/>
    <cellStyle name="20% - 强调文字颜色 4 50 4" xfId="2659"/>
    <cellStyle name="40% - 强调文字颜色 3 56 4 5" xfId="2660"/>
    <cellStyle name="20% - 强调文字颜色 4 49 5 3" xfId="2661"/>
    <cellStyle name="20% - 强调文字颜色 4 54 5 3" xfId="2662"/>
    <cellStyle name="20% - 强调文字颜色 2 55 4 6" xfId="2663"/>
    <cellStyle name="40% - 强调文字颜色 4 4 2 2" xfId="2664"/>
    <cellStyle name="20% - 强调文字颜色 4 50 5" xfId="2665"/>
    <cellStyle name="40% - 强调文字颜色 3 56 4 6" xfId="2666"/>
    <cellStyle name="20% - 强调文字颜色 4 49 5 4" xfId="2667"/>
    <cellStyle name="20% - 强调文字颜色 4 54 5 4" xfId="2668"/>
    <cellStyle name="标题 1 6 5" xfId="2669"/>
    <cellStyle name="40% - 强调文字颜色 5 55 5 4" xfId="2670"/>
    <cellStyle name="20% - 强调文字颜色 6 53 6 2" xfId="2671"/>
    <cellStyle name="20% - 强调文字颜色 2 55 5" xfId="2672"/>
    <cellStyle name="20% - 强调文字颜色 2 60 5" xfId="2673"/>
    <cellStyle name="20% - 强调文字颜色 2 55 5 2" xfId="2674"/>
    <cellStyle name="40% - 强调文字颜色 1 57 4 4" xfId="2675"/>
    <cellStyle name="20% - 强调文字颜色 4 51 2" xfId="2676"/>
    <cellStyle name="20% - 强调文字颜色 2 55 5 3" xfId="2677"/>
    <cellStyle name="40% - 强调文字颜色 1 57 4 5" xfId="2678"/>
    <cellStyle name="20% - 强调文字颜色 4 51 3" xfId="2679"/>
    <cellStyle name="40% - 强调文字颜色 3 56 5 4" xfId="2680"/>
    <cellStyle name="20% - 强调文字颜色 4 49 6 2" xfId="2681"/>
    <cellStyle name="20% - 强调文字颜色 4 54 6 2" xfId="2682"/>
    <cellStyle name="20% - 强调文字颜色 2 55 5 4" xfId="2683"/>
    <cellStyle name="40% - 强调文字颜色 1 57 4 6" xfId="2684"/>
    <cellStyle name="输入 4 2 10" xfId="2685"/>
    <cellStyle name="20% - 强调文字颜色 2 55 5 5" xfId="2686"/>
    <cellStyle name="20% - 强调文字颜色 4 51 4" xfId="2687"/>
    <cellStyle name="输出 2 2 2" xfId="2688"/>
    <cellStyle name="40% - 强调文字颜色 3 56 5 5" xfId="2689"/>
    <cellStyle name="20% - 强调文字颜色 4 49 6 3" xfId="2690"/>
    <cellStyle name="20% - 强调文字颜色 4 54 6 3" xfId="2691"/>
    <cellStyle name="输入 4 2 11" xfId="2692"/>
    <cellStyle name="20% - 强调文字颜色 2 55 5 6" xfId="2693"/>
    <cellStyle name="20% - 强调文字颜色 4 51 5" xfId="2694"/>
    <cellStyle name="输出 2 2 3" xfId="2695"/>
    <cellStyle name="40% - 强调文字颜色 3 56 5 6" xfId="2696"/>
    <cellStyle name="20% - 强调文字颜色 4 49 6 4" xfId="2697"/>
    <cellStyle name="20% - 强调文字颜色 4 54 6 4" xfId="2698"/>
    <cellStyle name="20% - 强调文字颜色 6 53 7 2" xfId="2699"/>
    <cellStyle name="20% - 强调文字颜色 2 55 6" xfId="2700"/>
    <cellStyle name="20% - 强调文字颜色 2 60 6" xfId="2701"/>
    <cellStyle name="20% - 强调文字颜色 2 55 7" xfId="2702"/>
    <cellStyle name="20% - 强调文字颜色 2 55 8" xfId="2703"/>
    <cellStyle name="20% - 强调文字颜色 2 55 9" xfId="2704"/>
    <cellStyle name="20% - 强调文字颜色 2 56" xfId="2705"/>
    <cellStyle name="20% - 强调文字颜色 2 61" xfId="2706"/>
    <cellStyle name="20% - 强调文字颜色 2 56 10" xfId="2707"/>
    <cellStyle name="标题 4 4 2 3" xfId="2708"/>
    <cellStyle name="20% - 强调文字颜色 2 56 2" xfId="2709"/>
    <cellStyle name="20% - 强调文字颜色 2 61 2" xfId="2710"/>
    <cellStyle name="60% - 强调文字颜色 2 32" xfId="2711"/>
    <cellStyle name="60% - 强调文字颜色 2 27" xfId="2712"/>
    <cellStyle name="40% - 强调文字颜色 3 57 2 4" xfId="2713"/>
    <cellStyle name="20% - 强调文字颜色 4 55 3 2" xfId="2714"/>
    <cellStyle name="20% - 强调文字颜色 2 56 2 4" xfId="2715"/>
    <cellStyle name="40% - 强调文字颜色 1 26" xfId="2716"/>
    <cellStyle name="40% - 强调文字颜色 1 31" xfId="2717"/>
    <cellStyle name="60% - 强调文字颜色 2 33" xfId="2718"/>
    <cellStyle name="60% - 强调文字颜色 2 28" xfId="2719"/>
    <cellStyle name="40% - 强调文字颜色 3 57 2 5" xfId="2720"/>
    <cellStyle name="20% - 强调文字颜色 4 55 3 3" xfId="2721"/>
    <cellStyle name="20% - 强调文字颜色 2 56 2 5" xfId="2722"/>
    <cellStyle name="40% - 强调文字颜色 1 27" xfId="2723"/>
    <cellStyle name="40% - 强调文字颜色 1 32" xfId="2724"/>
    <cellStyle name="60% - 强调文字颜色 2 34" xfId="2725"/>
    <cellStyle name="60% - 强调文字颜色 2 29" xfId="2726"/>
    <cellStyle name="40% - 强调文字颜色 3 57 2 6" xfId="2727"/>
    <cellStyle name="20% - 强调文字颜色 4 55 3 4" xfId="2728"/>
    <cellStyle name="千位分隔 5 2 3 6" xfId="2729"/>
    <cellStyle name="40% - 强调文字颜色 5 56 3 4" xfId="2730"/>
    <cellStyle name="20% - 强调文字颜色 6 49 4 2" xfId="2731"/>
    <cellStyle name="20% - 强调文字颜色 6 54 4 2" xfId="2732"/>
    <cellStyle name="20% - 强调文字颜色 2 56 2 6" xfId="2733"/>
    <cellStyle name="40% - 强调文字颜色 1 28" xfId="2734"/>
    <cellStyle name="40% - 强调文字颜色 1 33" xfId="2735"/>
    <cellStyle name="标题 4 4 2 4" xfId="2736"/>
    <cellStyle name="20% - 强调文字颜色 2 56 3" xfId="2737"/>
    <cellStyle name="20% - 强调文字颜色 2 61 3" xfId="2738"/>
    <cellStyle name="40% - 强调文字颜色 4 50 2 5" xfId="2739"/>
    <cellStyle name="20% - 强调文字颜色 2 56 3 2" xfId="2740"/>
    <cellStyle name="40% - 强调文字颜色 4 50 2 6" xfId="2741"/>
    <cellStyle name="20% - 强调文字颜色 2 56 3 3" xfId="2742"/>
    <cellStyle name="20% - 强调文字颜色 2 56 3 4" xfId="2743"/>
    <cellStyle name="40% - 强调文字颜色 3 57 3 4" xfId="2744"/>
    <cellStyle name="20% - 强调文字颜色 4 55 4 2" xfId="2745"/>
    <cellStyle name="20% - 强调文字颜色 2 56 3 5" xfId="2746"/>
    <cellStyle name="40% - 强调文字颜色 3 57 3 5" xfId="2747"/>
    <cellStyle name="20% - 强调文字颜色 4 55 4 3" xfId="2748"/>
    <cellStyle name="20% - 强调文字颜色 2 56 3 6" xfId="2749"/>
    <cellStyle name="40% - 强调文字颜色 3 57 3 6" xfId="2750"/>
    <cellStyle name="20% - 强调文字颜色 4 55 4 4" xfId="2751"/>
    <cellStyle name="40% - 强调文字颜色 5 56 4 4" xfId="2752"/>
    <cellStyle name="20% - 强调文字颜色 6 49 5 2" xfId="2753"/>
    <cellStyle name="20% - 强调文字颜色 6 54 5 2" xfId="2754"/>
    <cellStyle name="标题 4 4 2 5" xfId="2755"/>
    <cellStyle name="20% - 强调文字颜色 2 56 4" xfId="2756"/>
    <cellStyle name="20% - 强调文字颜色 2 61 4" xfId="2757"/>
    <cellStyle name="40% - 强调文字颜色 4 50 3 5" xfId="2758"/>
    <cellStyle name="20% - 强调文字颜色 2 56 4 2" xfId="2759"/>
    <cellStyle name="40% - 强调文字颜色 4 50 3 6" xfId="2760"/>
    <cellStyle name="20% - 强调文字颜色 2 56 4 3" xfId="2761"/>
    <cellStyle name="20% - 强调文字颜色 2 56 4 4" xfId="2762"/>
    <cellStyle name="40% - 强调文字颜色 3 57 4 4" xfId="2763"/>
    <cellStyle name="20% - 强调文字颜色 4 55 5 2" xfId="2764"/>
    <cellStyle name="20% - 强调文字颜色 2 56 4 5" xfId="2765"/>
    <cellStyle name="40% - 强调文字颜色 3 57 4 5" xfId="2766"/>
    <cellStyle name="20% - 强调文字颜色 4 55 5 3" xfId="2767"/>
    <cellStyle name="20% - 强调文字颜色 2 56 4 6" xfId="2768"/>
    <cellStyle name="40% - 强调文字颜色 3 57 4 6" xfId="2769"/>
    <cellStyle name="20% - 强调文字颜色 4 55 5 4" xfId="2770"/>
    <cellStyle name="标题 2 6 5" xfId="2771"/>
    <cellStyle name="40% - 强调文字颜色 5 56 5 4" xfId="2772"/>
    <cellStyle name="20% - 强调文字颜色 6 49 6 2" xfId="2773"/>
    <cellStyle name="20% - 强调文字颜色 6 54 6 2" xfId="2774"/>
    <cellStyle name="标题 4 4 2 6" xfId="2775"/>
    <cellStyle name="20% - 强调文字颜色 2 56 5" xfId="2776"/>
    <cellStyle name="20% - 强调文字颜色 2 61 5" xfId="2777"/>
    <cellStyle name="40% - 强调文字颜色 4 50 4 5" xfId="2778"/>
    <cellStyle name="20% - 强调文字颜色 2 56 5 2" xfId="2779"/>
    <cellStyle name="40% - 强调文字颜色 4 50 4 6" xfId="2780"/>
    <cellStyle name="20% - 强调文字颜色 2 56 5 3" xfId="2781"/>
    <cellStyle name="20% - 强调文字颜色 2 56 5 4" xfId="2782"/>
    <cellStyle name="20% - 强调文字颜色 2 56 5 5" xfId="2783"/>
    <cellStyle name="20% - 强调文字颜色 2 56 5 6" xfId="2784"/>
    <cellStyle name="20% - 强调文字颜色 6 49 7 2" xfId="2785"/>
    <cellStyle name="20% - 强调文字颜色 2 56 6" xfId="2786"/>
    <cellStyle name="20% - 强调文字颜色 2 61 6" xfId="2787"/>
    <cellStyle name="20% - 强调文字颜色 2 56 7" xfId="2788"/>
    <cellStyle name="20% - 强调文字颜色 2 56 8" xfId="2789"/>
    <cellStyle name="20% - 强调文字颜色 2 56 9" xfId="2790"/>
    <cellStyle name="20% - 强调文字颜色 2 57" xfId="2791"/>
    <cellStyle name="20% - 强调文字颜色 2 62" xfId="2792"/>
    <cellStyle name="20% - 强调文字颜色 2 57 10" xfId="2793"/>
    <cellStyle name="20% - 强调文字颜色 2 57 2" xfId="2794"/>
    <cellStyle name="40% - 强调文字颜色 6 24" xfId="2795"/>
    <cellStyle name="40% - 强调文字颜色 6 19" xfId="2796"/>
    <cellStyle name="20% - 强调文字颜色 2 57 2 2" xfId="2797"/>
    <cellStyle name="40% - 强调文字颜色 6 50 2 3" xfId="2798"/>
    <cellStyle name="20% - 强调文字颜色 3 59 5" xfId="2799"/>
    <cellStyle name="20% - 强调文字颜色 5 18" xfId="2800"/>
    <cellStyle name="20% - 强调文字颜色 5 23" xfId="2801"/>
    <cellStyle name="40% - 强调文字颜色 6 30" xfId="2802"/>
    <cellStyle name="40% - 强调文字颜色 6 25" xfId="2803"/>
    <cellStyle name="20% - 强调文字颜色 2 57 2 3" xfId="2804"/>
    <cellStyle name="40% - 强调文字颜色 6 50 2 4" xfId="2805"/>
    <cellStyle name="20% - 强调文字颜色 3 59 6" xfId="2806"/>
    <cellStyle name="20% - 强调文字颜色 5 19" xfId="2807"/>
    <cellStyle name="20% - 强调文字颜色 5 24" xfId="2808"/>
    <cellStyle name="40% - 强调文字颜色 6 31" xfId="2809"/>
    <cellStyle name="40% - 强调文字颜色 6 26" xfId="2810"/>
    <cellStyle name="20% - 强调文字颜色 2 57 2 4" xfId="2811"/>
    <cellStyle name="40% - 强调文字颜色 6 50 2 5" xfId="2812"/>
    <cellStyle name="20% - 强调文字颜色 4 56 3 2" xfId="2813"/>
    <cellStyle name="20% - 强调文字颜色 5 25" xfId="2814"/>
    <cellStyle name="20% - 强调文字颜色 5 30" xfId="2815"/>
    <cellStyle name="40% - 强调文字颜色 6 32" xfId="2816"/>
    <cellStyle name="40% - 强调文字颜色 6 27" xfId="2817"/>
    <cellStyle name="20% - 强调文字颜色 2 57 2 5" xfId="2818"/>
    <cellStyle name="40% - 强调文字颜色 6 50 2 6" xfId="2819"/>
    <cellStyle name="20% - 强调文字颜色 4 56 3 3" xfId="2820"/>
    <cellStyle name="20% - 强调文字颜色 5 26" xfId="2821"/>
    <cellStyle name="20% - 强调文字颜色 5 31" xfId="2822"/>
    <cellStyle name="40% - 强调文字颜色 6 33" xfId="2823"/>
    <cellStyle name="40% - 强调文字颜色 6 28" xfId="2824"/>
    <cellStyle name="20% - 强调文字颜色 2 57 2 6" xfId="2825"/>
    <cellStyle name="20% - 强调文字颜色 4 56 3 4" xfId="2826"/>
    <cellStyle name="20% - 强调文字颜色 5 27" xfId="2827"/>
    <cellStyle name="20% - 强调文字颜色 5 32" xfId="2828"/>
    <cellStyle name="计算 3 2 10 2 3" xfId="2829"/>
    <cellStyle name="40% - 强调文字颜色 5 57 3 4" xfId="2830"/>
    <cellStyle name="20% - 强调文字颜色 6 55 4 2" xfId="2831"/>
    <cellStyle name="20% - 强调文字颜色 2 57 3" xfId="2832"/>
    <cellStyle name="40% - 强调文字颜色 4 51 2 5" xfId="2833"/>
    <cellStyle name="20% - 强调文字颜色 2 57 3 2" xfId="2834"/>
    <cellStyle name="20% - 强调文字颜色 3 50 2 5" xfId="2835"/>
    <cellStyle name="40% - 强调文字颜色 4 51 2 6" xfId="2836"/>
    <cellStyle name="20% - 强调文字颜色 2 57 3 3" xfId="2837"/>
    <cellStyle name="20% - 强调文字颜色 3 50 2 6" xfId="2838"/>
    <cellStyle name="20% - 强调文字颜色 2 57 3 4" xfId="2839"/>
    <cellStyle name="40% - 强调文字颜色 6 50 3 5" xfId="2840"/>
    <cellStyle name="20% - 强调文字颜色 4 56 4 2" xfId="2841"/>
    <cellStyle name="20% - 强调文字颜色 2 57 3 5" xfId="2842"/>
    <cellStyle name="40% - 强调文字颜色 6 50 3 6" xfId="2843"/>
    <cellStyle name="20% - 强调文字颜色 4 56 4 3" xfId="2844"/>
    <cellStyle name="20% - 强调文字颜色 2 57 3 6" xfId="2845"/>
    <cellStyle name="20% - 强调文字颜色 4 56 4 4" xfId="2846"/>
    <cellStyle name="40% - 强调文字颜色 5 57 4 4" xfId="2847"/>
    <cellStyle name="20% - 强调文字颜色 6 55 5 2" xfId="2848"/>
    <cellStyle name="20% - 强调文字颜色 2 57 4" xfId="2849"/>
    <cellStyle name="好_Sheet1 3" xfId="2850"/>
    <cellStyle name="40% - 强调文字颜色 4 51 3 5" xfId="2851"/>
    <cellStyle name="20% - 强调文字颜色 2 57 4 2" xfId="2852"/>
    <cellStyle name="20% - 强调文字颜色 3 50 3 5" xfId="2853"/>
    <cellStyle name="20% - 强调文字颜色 2 57 5" xfId="2854"/>
    <cellStyle name="40% - 强调文字颜色 4 51 4 5" xfId="2855"/>
    <cellStyle name="20% - 强调文字颜色 2 57 5 2" xfId="2856"/>
    <cellStyle name="20% - 强调文字颜色 3 50 4 5" xfId="2857"/>
    <cellStyle name="40% - 强调文字颜色 4 51 4 6" xfId="2858"/>
    <cellStyle name="20% - 强调文字颜色 2 57 5 3" xfId="2859"/>
    <cellStyle name="20% - 强调文字颜色 3 50 4 6" xfId="2860"/>
    <cellStyle name="20% - 强调文字颜色 2 57 5 4" xfId="2861"/>
    <cellStyle name="常规 3 2" xfId="2862"/>
    <cellStyle name="20% - 强调文字颜色 2 57 5 5" xfId="2863"/>
    <cellStyle name="常规 3 3" xfId="2864"/>
    <cellStyle name="20% - 强调文字颜色 2 57 5 6" xfId="2865"/>
    <cellStyle name="20% - 强调文字颜色 2 57 6" xfId="2866"/>
    <cellStyle name="20% - 强调文字颜色 2 57 7" xfId="2867"/>
    <cellStyle name="20% - 强调文字颜色 2 57 8" xfId="2868"/>
    <cellStyle name="20% - 强调文字颜色 2 57 9" xfId="2869"/>
    <cellStyle name="20% - 强调文字颜色 6 50 2 2" xfId="2870"/>
    <cellStyle name="20% - 强调文字颜色 2 58" xfId="2871"/>
    <cellStyle name="20% - 强调文字颜色 2 63" xfId="2872"/>
    <cellStyle name="20% - 强调文字颜色 2 58 2" xfId="2873"/>
    <cellStyle name="20% - 强调文字颜色 2 58 3" xfId="2874"/>
    <cellStyle name="20% - 强调文字颜色 2 58 4" xfId="2875"/>
    <cellStyle name="20% - 强调文字颜色 2 58 5" xfId="2876"/>
    <cellStyle name="20% - 强调文字颜色 2 58 6" xfId="2877"/>
    <cellStyle name="注释 4 2 12 2" xfId="2878"/>
    <cellStyle name="20% - 强调文字颜色 2 59" xfId="2879"/>
    <cellStyle name="20% - 强调文字颜色 2 64" xfId="2880"/>
    <cellStyle name="20% - 强调文字颜色 2 59 2" xfId="2881"/>
    <cellStyle name="20% - 强调文字颜色 2 59 3" xfId="2882"/>
    <cellStyle name="20% - 强调文字颜色 3 4_附件3：中期财政规划套表" xfId="2883"/>
    <cellStyle name="20% - 强调文字颜色 2 59 4" xfId="2884"/>
    <cellStyle name="20% - 强调文字颜色 2 6" xfId="2885"/>
    <cellStyle name="20% - 强调文字颜色 2 6 2" xfId="2886"/>
    <cellStyle name="60% - 强调文字颜色 1 2 2 2" xfId="2887"/>
    <cellStyle name="20% - 强调文字颜色 2 6 3" xfId="2888"/>
    <cellStyle name="60% - 强调文字颜色 1 2 2 3" xfId="2889"/>
    <cellStyle name="20% - 强调文字颜色 2 6 4" xfId="2890"/>
    <cellStyle name="60% - 强调文字颜色 1 2 2 4" xfId="2891"/>
    <cellStyle name="20% - 强调文字颜色 2 6 5" xfId="2892"/>
    <cellStyle name="60% - 强调文字颜色 1 2 2 5" xfId="2893"/>
    <cellStyle name="20% - 强调文字颜色 2 6 6" xfId="2894"/>
    <cellStyle name="输入 6 3 3 2" xfId="2895"/>
    <cellStyle name="20% - 强调文字颜色 2 65" xfId="2896"/>
    <cellStyle name="输入 6 3 3 3" xfId="2897"/>
    <cellStyle name="20% - 强调文字颜色 2 66" xfId="2898"/>
    <cellStyle name="20% - 强调文字颜色 6 2 8 2" xfId="2899"/>
    <cellStyle name="20% - 强调文字颜色 2 67" xfId="2900"/>
    <cellStyle name="20% - 强调文字颜色 6 2 8 3" xfId="2901"/>
    <cellStyle name="20% - 强调文字颜色 2 7" xfId="2902"/>
    <cellStyle name="20% - 强调文字颜色 2 8" xfId="2903"/>
    <cellStyle name="20% - 强调文字颜色 2 9" xfId="2904"/>
    <cellStyle name="输入 5 2" xfId="2905"/>
    <cellStyle name="20% - 强调文字颜色 3 2 10" xfId="2906"/>
    <cellStyle name="汇总 3 2 2 3 3" xfId="2907"/>
    <cellStyle name="20% - 强调文字颜色 3 55 3 6" xfId="2908"/>
    <cellStyle name="40% - 强调文字颜色 4 56 3 6" xfId="2909"/>
    <cellStyle name="20% - 强调文字颜色 5 49 4 4" xfId="2910"/>
    <cellStyle name="20% - 强调文字颜色 5 54 4 4" xfId="2911"/>
    <cellStyle name="输入 6 3" xfId="2912"/>
    <cellStyle name="输入 5 2 2" xfId="2913"/>
    <cellStyle name="20% - 强调文字颜色 3 2 10 2" xfId="2914"/>
    <cellStyle name="60% - 强调文字颜色 2 2 4" xfId="2915"/>
    <cellStyle name="20% - 强调文字颜色 5 49 5 5" xfId="2916"/>
    <cellStyle name="20% - 强调文字颜色 5 54 5 5" xfId="2917"/>
    <cellStyle name="输入 6 4" xfId="2918"/>
    <cellStyle name="输入 5 2 3" xfId="2919"/>
    <cellStyle name="20% - 强调文字颜色 3 2 10 3" xfId="2920"/>
    <cellStyle name="20% - 强调文字颜色 5 49 5 6" xfId="2921"/>
    <cellStyle name="20% - 强调文字颜色 5 54 5 6" xfId="2922"/>
    <cellStyle name="输入 6 5" xfId="2923"/>
    <cellStyle name="输入 5 2 4" xfId="2924"/>
    <cellStyle name="20% - 强调文字颜色 3 2 10 4" xfId="2925"/>
    <cellStyle name="输入 5 3" xfId="2926"/>
    <cellStyle name="20% - 强调文字颜色 3 2 11" xfId="2927"/>
    <cellStyle name="20% - 强调文字颜色 5 49 4 5" xfId="2928"/>
    <cellStyle name="20% - 强调文字颜色 5 54 4 5" xfId="2929"/>
    <cellStyle name="注释 30" xfId="2930"/>
    <cellStyle name="注释 25" xfId="2931"/>
    <cellStyle name="20% - 强调文字颜色 3 2 11 10" xfId="2932"/>
    <cellStyle name="20% - 强调文字颜色 5 56 4" xfId="2933"/>
    <cellStyle name="20% - 强调文字颜色 5 61 4" xfId="2934"/>
    <cellStyle name="注释 4" xfId="2935"/>
    <cellStyle name="输入 5 3 2" xfId="2936"/>
    <cellStyle name="20% - 强调文字颜色 3 2 11 2" xfId="2937"/>
    <cellStyle name="60% - 强调文字颜色 2 3 4" xfId="2938"/>
    <cellStyle name="20% - 强调文字颜色 5 49 6 5" xfId="2939"/>
    <cellStyle name="20% - 强调文字颜色 5 54 6 5" xfId="2940"/>
    <cellStyle name="注释 5" xfId="2941"/>
    <cellStyle name="输入 5 3 3" xfId="2942"/>
    <cellStyle name="20% - 强调文字颜色 3 2 11 3" xfId="2943"/>
    <cellStyle name="20% - 强调文字颜色 5 49 6 6" xfId="2944"/>
    <cellStyle name="20% - 强调文字颜色 5 54 6 6" xfId="2945"/>
    <cellStyle name="注释 6" xfId="2946"/>
    <cellStyle name="输入 5 3 4" xfId="2947"/>
    <cellStyle name="20% - 强调文字颜色 3 2 11 4" xfId="2948"/>
    <cellStyle name="注释 7" xfId="2949"/>
    <cellStyle name="输入 5 3 5" xfId="2950"/>
    <cellStyle name="20% - 强调文字颜色 3 2 11 5" xfId="2951"/>
    <cellStyle name="40% - 强调文字颜色 1 3 2" xfId="2952"/>
    <cellStyle name="注释 8" xfId="2953"/>
    <cellStyle name="输入 5 3 6" xfId="2954"/>
    <cellStyle name="20% - 强调文字颜色 3 2 11 6" xfId="2955"/>
    <cellStyle name="20% - 强调文字颜色 3 2_附件3：中期财政规划套表" xfId="2956"/>
    <cellStyle name="40% - 强调文字颜色 1 3 3" xfId="2957"/>
    <cellStyle name="注释 9" xfId="2958"/>
    <cellStyle name="输入 5 3 7" xfId="2959"/>
    <cellStyle name="20% - 强调文字颜色 3 2 11 7" xfId="2960"/>
    <cellStyle name="40% - 强调文字颜色 1 3 4" xfId="2961"/>
    <cellStyle name="输入 5 3 8" xfId="2962"/>
    <cellStyle name="20% - 强调文字颜色 3 2 11 8" xfId="2963"/>
    <cellStyle name="40% - 强调文字颜色 1 3 5" xfId="2964"/>
    <cellStyle name="20% - 强调文字颜色 3 2 11 9" xfId="2965"/>
    <cellStyle name="40% - 强调文字颜色 1 3 6" xfId="2966"/>
    <cellStyle name="输入 5 4" xfId="2967"/>
    <cellStyle name="20% - 强调文字颜色 3 2 12" xfId="2968"/>
    <cellStyle name="20% - 强调文字颜色 5 49 4 6" xfId="2969"/>
    <cellStyle name="20% - 强调文字颜色 5 54 4 6" xfId="2970"/>
    <cellStyle name="输入 5 4 2" xfId="2971"/>
    <cellStyle name="20% - 强调文字颜色 3 2 12 2" xfId="2972"/>
    <cellStyle name="60% - 强调文字颜色 2 4 4" xfId="2973"/>
    <cellStyle name="20% - 强调文字颜色 5 49 7 5" xfId="2974"/>
    <cellStyle name="输入 5 4 3" xfId="2975"/>
    <cellStyle name="20% - 强调文字颜色 3 2 12 3" xfId="2976"/>
    <cellStyle name="20% - 强调文字颜色 5 49 7 6" xfId="2977"/>
    <cellStyle name="20% - 强调文字颜色 3 2 12 4" xfId="2978"/>
    <cellStyle name="20% - 强调文字颜色 3 2 12 5" xfId="2979"/>
    <cellStyle name="40% - 强调文字颜色 1 4 2" xfId="2980"/>
    <cellStyle name="汇总 2 2 10 2 2" xfId="2981"/>
    <cellStyle name="20% - 强调文字颜色 3 2 12 6" xfId="2982"/>
    <cellStyle name="20% - 强调文字颜色 6 52 10" xfId="2983"/>
    <cellStyle name="40% - 强调文字颜色 1 4 3" xfId="2984"/>
    <cellStyle name="输入 5 5" xfId="2985"/>
    <cellStyle name="20% - 强调文字颜色 3 2 13" xfId="2986"/>
    <cellStyle name="输入 5 5 2" xfId="2987"/>
    <cellStyle name="20% - 强调文字颜色 3 2 13 2" xfId="2988"/>
    <cellStyle name="20% - 强调文字颜色 5 49 8 5" xfId="2989"/>
    <cellStyle name="输入 5 5 3" xfId="2990"/>
    <cellStyle name="20% - 强调文字颜色 3 2 13 3" xfId="2991"/>
    <cellStyle name="20% - 强调文字颜色 5 49 8 6" xfId="2992"/>
    <cellStyle name="20% - 强调文字颜色 3 2 13 4" xfId="2993"/>
    <cellStyle name="20% - 强调文字颜色 3 2 13 5" xfId="2994"/>
    <cellStyle name="40% - 强调文字颜色 1 5 2" xfId="2995"/>
    <cellStyle name="20% - 强调文字颜色 3 2 13 6" xfId="2996"/>
    <cellStyle name="40% - 强调文字颜色 1 4_附件3：中期财政规划套表" xfId="2997"/>
    <cellStyle name="40% - 强调文字颜色 1 5 3" xfId="2998"/>
    <cellStyle name="输入 5 6" xfId="2999"/>
    <cellStyle name="汇总 5 3 5 2 2" xfId="3000"/>
    <cellStyle name="20% - 强调文字颜色 3 2 14" xfId="3001"/>
    <cellStyle name="输入 5 6 2" xfId="3002"/>
    <cellStyle name="20% - 强调文字颜色 3 2 14 2" xfId="3003"/>
    <cellStyle name="输入 5 6 3" xfId="3004"/>
    <cellStyle name="20% - 强调文字颜色 3 2 14 3" xfId="3005"/>
    <cellStyle name="20% - 强调文字颜色 3 2 14 4" xfId="3006"/>
    <cellStyle name="20% - 强调文字颜色 3 2 14 5" xfId="3007"/>
    <cellStyle name="20% - 强调文字颜色 3 2 14 6" xfId="3008"/>
    <cellStyle name="输入 5 7" xfId="3009"/>
    <cellStyle name="汇总 5 3 5 2 3" xfId="3010"/>
    <cellStyle name="20% - 强调文字颜色 3 2 15" xfId="3011"/>
    <cellStyle name="20% - 强调文字颜色 3 2 20" xfId="3012"/>
    <cellStyle name="输入 5 8" xfId="3013"/>
    <cellStyle name="20% - 强调文字颜色 3 2 16" xfId="3014"/>
    <cellStyle name="20% - 强调文字颜色 3 2 21" xfId="3015"/>
    <cellStyle name="输入 5 9" xfId="3016"/>
    <cellStyle name="20% - 强调文字颜色 3 2 17" xfId="3017"/>
    <cellStyle name="20% - 强调文字颜色 3 2 22" xfId="3018"/>
    <cellStyle name="20% - 强调文字颜色 3 2 18" xfId="3019"/>
    <cellStyle name="20% - 强调文字颜色 3 2 23" xfId="3020"/>
    <cellStyle name="20% - 强调文字颜色 3 2 19" xfId="3021"/>
    <cellStyle name="20% - 强调文字颜色 3 2 24" xfId="3022"/>
    <cellStyle name="20% - 强调文字颜色 3 2 2" xfId="3023"/>
    <cellStyle name="20% - 强调文字颜色 3 2 2 2" xfId="3024"/>
    <cellStyle name="百分比 4 2 4" xfId="3025"/>
    <cellStyle name="40% - 强调文字颜色 1 2 14 3" xfId="3026"/>
    <cellStyle name="20% - 强调文字颜色 3 2 2 3" xfId="3027"/>
    <cellStyle name="百分比 4 2 5" xfId="3028"/>
    <cellStyle name="40% - 强调文字颜色 1 2 14 4" xfId="3029"/>
    <cellStyle name="20% - 强调文字颜色 3 2 2 4" xfId="3030"/>
    <cellStyle name="百分比 4 2 6" xfId="3031"/>
    <cellStyle name="40% - 强调文字颜色 1 2 14 5" xfId="3032"/>
    <cellStyle name="20% - 强调文字颜色 3 2 2 5" xfId="3033"/>
    <cellStyle name="40% - 强调文字颜色 1 2 14 6" xfId="3034"/>
    <cellStyle name="输入 2 2 5 5 2 2" xfId="3035"/>
    <cellStyle name="20% - 强调文字颜色 3 2 2 6" xfId="3036"/>
    <cellStyle name="输入 2 2 6 5 3" xfId="3037"/>
    <cellStyle name="40% - 强调文字颜色 1 2 8 2 4 2" xfId="3038"/>
    <cellStyle name="20% - 强调文字颜色 3 2 25" xfId="3039"/>
    <cellStyle name="20% - 强调文字颜色 3 2 3" xfId="3040"/>
    <cellStyle name="20% - 强调文字颜色 3 2 4" xfId="3041"/>
    <cellStyle name="20% - 强调文字颜色 3 2 5" xfId="3042"/>
    <cellStyle name="20% - 强调文字颜色 5 2 11 10" xfId="3043"/>
    <cellStyle name="输入 6 3 3 2 2" xfId="3044"/>
    <cellStyle name="20% - 强调文字颜色 3 2 6" xfId="3045"/>
    <cellStyle name="输入 6 3 3 2 3" xfId="3046"/>
    <cellStyle name="20% - 强调文字颜色 3 2 7" xfId="3047"/>
    <cellStyle name="40% - 强调文字颜色 1 49 2 2" xfId="3048"/>
    <cellStyle name="40% - 强调文字颜色 1 54 2 2" xfId="3049"/>
    <cellStyle name="20% - 强调文字颜色 3 2 8" xfId="3050"/>
    <cellStyle name="40% - 强调文字颜色 1 49 2 3" xfId="3051"/>
    <cellStyle name="40% - 强调文字颜色 1 54 2 3" xfId="3052"/>
    <cellStyle name="注释 5 9 3" xfId="3053"/>
    <cellStyle name="差_Sheet1 2 2" xfId="3054"/>
    <cellStyle name="20% - 强调文字颜色 3 2 8 10" xfId="3055"/>
    <cellStyle name="差_Sheet1 2 3" xfId="3056"/>
    <cellStyle name="20% - 强调文字颜色 3 2 8 11" xfId="3057"/>
    <cellStyle name="20% - 强调文字颜色 3 53 3 5" xfId="3058"/>
    <cellStyle name="40% - 强调文字颜色 4 54 3 5" xfId="3059"/>
    <cellStyle name="40% - 强调文字颜色 4 49 3 5" xfId="3060"/>
    <cellStyle name="20% - 强调文字颜色 3 2 8 2" xfId="3061"/>
    <cellStyle name="20% - 强调文字颜色 5 52 4 3" xfId="3062"/>
    <cellStyle name="20% - 强调文字颜色 3 2 8 2 2" xfId="3063"/>
    <cellStyle name="20% - 强调文字颜色 3 2 8 2 2 2" xfId="3064"/>
    <cellStyle name="20% - 强调文字颜色 3 2 8 2 2 3" xfId="3065"/>
    <cellStyle name="20% - 强调文字颜色 3 2 8 2 2 4" xfId="3066"/>
    <cellStyle name="20% - 强调文字颜色 3 2 8 2 2 5" xfId="3067"/>
    <cellStyle name="20% - 强调文字颜色 3 2 8 2 2 6" xfId="3068"/>
    <cellStyle name="20% - 强调文字颜色 3 2 8 2 3" xfId="3069"/>
    <cellStyle name="20% - 强调文字颜色 3 2 8 2 3 2" xfId="3070"/>
    <cellStyle name="20% - 强调文字颜色 3 2 8 2 3 3" xfId="3071"/>
    <cellStyle name="20% - 强调文字颜色 3 2 8 2 3 4" xfId="3072"/>
    <cellStyle name="20% - 强调文字颜色 3 2 8 2 3 5" xfId="3073"/>
    <cellStyle name="20% - 强调文字颜色 3 2 8 2 3 6" xfId="3074"/>
    <cellStyle name="20% - 强调文字颜色 3 2 8 2 4" xfId="3075"/>
    <cellStyle name="计算 6 3 4 2 3" xfId="3076"/>
    <cellStyle name="20% - 强调文字颜色 3 2 8 2 4 2" xfId="3077"/>
    <cellStyle name="强调文字颜色 2 3 4" xfId="3078"/>
    <cellStyle name="20% - 强调文字颜色 5 2 8 11" xfId="3079"/>
    <cellStyle name="输出 3 2 3 5" xfId="3080"/>
    <cellStyle name="20% - 强调文字颜色 6 2 14" xfId="3081"/>
    <cellStyle name="20% - 强调文字颜色 3 2 8 2 4 3" xfId="3082"/>
    <cellStyle name="输出 3 2 3 6" xfId="3083"/>
    <cellStyle name="20% - 强调文字颜色 6 2 15" xfId="3084"/>
    <cellStyle name="20% - 强调文字颜色 6 2 20" xfId="3085"/>
    <cellStyle name="20% - 强调文字颜色 3 2 8 2 4 4" xfId="3086"/>
    <cellStyle name="输出 3 2 3 7" xfId="3087"/>
    <cellStyle name="20% - 强调文字颜色 6 2 16" xfId="3088"/>
    <cellStyle name="20% - 强调文字颜色 6 2 21" xfId="3089"/>
    <cellStyle name="20% - 强调文字颜色 3 2 8 2 4 5" xfId="3090"/>
    <cellStyle name="输出 3 2 3 8" xfId="3091"/>
    <cellStyle name="20% - 强调文字颜色 6 2 17" xfId="3092"/>
    <cellStyle name="20% - 强调文字颜色 6 2 22" xfId="3093"/>
    <cellStyle name="20% - 强调文字颜色 3 2 8 2 4 6" xfId="3094"/>
    <cellStyle name="20% - 强调文字颜色 6 2 18" xfId="3095"/>
    <cellStyle name="20% - 强调文字颜色 6 2 23" xfId="3096"/>
    <cellStyle name="20% - 强调文字颜色 3 2 8 2 5" xfId="3097"/>
    <cellStyle name="注释 5 10 2 3" xfId="3098"/>
    <cellStyle name="20% - 强调文字颜色 4 57 2 2" xfId="3099"/>
    <cellStyle name="汇总 4 4 4 2 3" xfId="3100"/>
    <cellStyle name="20% - 强调文字颜色 3 2 8 2 5 2" xfId="3101"/>
    <cellStyle name="20% - 强调文字颜色 3 2 8 2 5 3" xfId="3102"/>
    <cellStyle name="20% - 强调文字颜色 3 2 8 2 5 4" xfId="3103"/>
    <cellStyle name="千位分隔 4 3 4" xfId="3104"/>
    <cellStyle name="20% - 强调文字颜色 5 55 10" xfId="3105"/>
    <cellStyle name="20% - 强调文字颜色 3 2 8 2 5 5" xfId="3106"/>
    <cellStyle name="20% - 强调文字颜色 3 2 8 2 5 6" xfId="3107"/>
    <cellStyle name="20% - 强调文字颜色 3 53 3 6" xfId="3108"/>
    <cellStyle name="20% - 强调文字颜色 5 50 2" xfId="3109"/>
    <cellStyle name="40% - 强调文字颜色 4 54 3 6" xfId="3110"/>
    <cellStyle name="40% - 强调文字颜色 4 49 3 6" xfId="3111"/>
    <cellStyle name="20% - 强调文字颜色 3 2 8 3" xfId="3112"/>
    <cellStyle name="20% - 强调文字颜色 5 52 4 4" xfId="3113"/>
    <cellStyle name="20% - 强调文字颜色 3 2 8 3 2" xfId="3114"/>
    <cellStyle name="20% - 强调文字颜色 5 50 2 2" xfId="3115"/>
    <cellStyle name="20% - 强调文字颜色 3 2 8 3 3" xfId="3116"/>
    <cellStyle name="20% - 强调文字颜色 5 50 2 3" xfId="3117"/>
    <cellStyle name="20% - 强调文字颜色 3 2 8 3 4" xfId="3118"/>
    <cellStyle name="千位分隔 5 2" xfId="3119"/>
    <cellStyle name="20% - 强调文字颜色 5 50 2 4" xfId="3120"/>
    <cellStyle name="20% - 强调文字颜色 3 2 8 3 5" xfId="3121"/>
    <cellStyle name="40% - 强调文字颜色 6 51 2 5" xfId="3122"/>
    <cellStyle name="20% - 强调文字颜色 4 57 3 2" xfId="3123"/>
    <cellStyle name="千位分隔 5 3" xfId="3124"/>
    <cellStyle name="20% - 强调文字颜色 5 50 2 5" xfId="3125"/>
    <cellStyle name="20% - 强调文字颜色 3 2 8 3 6" xfId="3126"/>
    <cellStyle name="40% - 强调文字颜色 6 51 2 6" xfId="3127"/>
    <cellStyle name="20% - 强调文字颜色 4 57 3 3" xfId="3128"/>
    <cellStyle name="千位分隔 5 4" xfId="3129"/>
    <cellStyle name="20% - 强调文字颜色 5 50 2 6" xfId="3130"/>
    <cellStyle name="20% - 强调文字颜色 5 50 3" xfId="3131"/>
    <cellStyle name="20% - 强调文字颜色 3 2 8 4" xfId="3132"/>
    <cellStyle name="20% - 强调文字颜色 5 52 4 5" xfId="3133"/>
    <cellStyle name="20% - 强调文字颜色 5 50 4" xfId="3134"/>
    <cellStyle name="20% - 强调文字颜色 3 2 8 5" xfId="3135"/>
    <cellStyle name="20% - 强调文字颜色 5 52 4 6" xfId="3136"/>
    <cellStyle name="20% - 强调文字颜色 3 2 8 6" xfId="3137"/>
    <cellStyle name="20% - 强调文字颜色 5 50 5" xfId="3138"/>
    <cellStyle name="20% - 强调文字颜色 3 2 8 7" xfId="3139"/>
    <cellStyle name="20% - 强调文字颜色 5 50 6" xfId="3140"/>
    <cellStyle name="计算 3 2 6 5 2" xfId="3141"/>
    <cellStyle name="20% - 强调文字颜色 3 2 8 8" xfId="3142"/>
    <cellStyle name="20% - 强调文字颜色 5 50 7" xfId="3143"/>
    <cellStyle name="计算 3 2 6 5 3" xfId="3144"/>
    <cellStyle name="20% - 强调文字颜色 3 2 8 9" xfId="3145"/>
    <cellStyle name="20% - 强调文字颜色 5 50 8" xfId="3146"/>
    <cellStyle name="20% - 强调文字颜色 3 53 4 5" xfId="3147"/>
    <cellStyle name="输入 6 12" xfId="3148"/>
    <cellStyle name="40% - 强调文字颜色 4 54 4 5" xfId="3149"/>
    <cellStyle name="40% - 强调文字颜色 4 49 4 5" xfId="3150"/>
    <cellStyle name="20% - 强调文字颜色 3 2 9 2" xfId="3151"/>
    <cellStyle name="20% - 强调文字颜色 5 52 5 3" xfId="3152"/>
    <cellStyle name="20% - 强调文字颜色 3 53 4 6" xfId="3153"/>
    <cellStyle name="20% - 强调文字颜色 5 51 2" xfId="3154"/>
    <cellStyle name="输入 6 13" xfId="3155"/>
    <cellStyle name="40% - 强调文字颜色 4 54 4 6" xfId="3156"/>
    <cellStyle name="40% - 强调文字颜色 4 49 4 6" xfId="3157"/>
    <cellStyle name="20% - 强调文字颜色 3 2 9 3" xfId="3158"/>
    <cellStyle name="20% - 强调文字颜色 5 52 5 4" xfId="3159"/>
    <cellStyle name="好_附件1：2018年镇（街）一般公共预算收支预算表" xfId="3160"/>
    <cellStyle name="20% - 强调文字颜色 5 51 3" xfId="3161"/>
    <cellStyle name="20% - 强调文字颜色 3 2 9 4" xfId="3162"/>
    <cellStyle name="20% - 强调文字颜色 5 52 5 5" xfId="3163"/>
    <cellStyle name="20% - 强调文字颜色 5 51 4" xfId="3164"/>
    <cellStyle name="20% - 强调文字颜色 3 2 9 5" xfId="3165"/>
    <cellStyle name="20% - 强调文字颜色 5 52 5 6" xfId="3166"/>
    <cellStyle name="20% - 强调文字颜色 3 2 9 6" xfId="3167"/>
    <cellStyle name="20% - 强调文字颜色 5 51 5" xfId="3168"/>
    <cellStyle name="20% - 强调文字颜色 3 27" xfId="3169"/>
    <cellStyle name="20% - 强调文字颜色 3 32" xfId="3170"/>
    <cellStyle name="汇总 3 2 3 5 2" xfId="3171"/>
    <cellStyle name="20% - 强调文字颜色 3 56 5 5" xfId="3172"/>
    <cellStyle name="20% - 强调文字颜色 3 28" xfId="3173"/>
    <cellStyle name="20% - 强调文字颜色 3 33" xfId="3174"/>
    <cellStyle name="汇总 3 2 3 5 3" xfId="3175"/>
    <cellStyle name="20% - 强调文字颜色 3 56 5 6" xfId="3176"/>
    <cellStyle name="20% - 强调文字颜色 3 29" xfId="3177"/>
    <cellStyle name="20% - 强调文字颜色 3 34" xfId="3178"/>
    <cellStyle name="20% - 强调文字颜色 3 3 2" xfId="3179"/>
    <cellStyle name="20% - 强调文字颜色 3 3 2 2" xfId="3180"/>
    <cellStyle name="20% - 强调文字颜色 3 3 2 3" xfId="3181"/>
    <cellStyle name="20% - 强调文字颜色 3 3 2 4" xfId="3182"/>
    <cellStyle name="20% - 强调文字颜色 3 3 2 5" xfId="3183"/>
    <cellStyle name="千位分隔 10 2 2" xfId="3184"/>
    <cellStyle name="20% - 强调文字颜色 3 3 2 6" xfId="3185"/>
    <cellStyle name="计算 2 2 3 3 2 2" xfId="3186"/>
    <cellStyle name="20% - 强调文字颜色 3 3 3" xfId="3187"/>
    <cellStyle name="计算 4 2 5 3 2 2" xfId="3188"/>
    <cellStyle name="20% - 强调文字颜色 3 3 7" xfId="3189"/>
    <cellStyle name="20% - 强调文字颜色 4 2 2 5" xfId="3190"/>
    <cellStyle name="20% - 强调文字颜色 6 2 8 2 3" xfId="3191"/>
    <cellStyle name="40% - 强调文字颜色 1 49 3 2" xfId="3192"/>
    <cellStyle name="40% - 强调文字颜色 1 54 3 2" xfId="3193"/>
    <cellStyle name="20% - 强调文字颜色 3 35" xfId="3194"/>
    <cellStyle name="20% - 强调文字颜色 3 40" xfId="3195"/>
    <cellStyle name="20% - 强调文字颜色 3 36" xfId="3196"/>
    <cellStyle name="20% - 强调文字颜色 3 41" xfId="3197"/>
    <cellStyle name="20% - 强调文字颜色 5 2 12 2" xfId="3198"/>
    <cellStyle name="20% - 强调文字颜色 3 37" xfId="3199"/>
    <cellStyle name="20% - 强调文字颜色 3 42" xfId="3200"/>
    <cellStyle name="20% - 强调文字颜色 5 2 12 3" xfId="3201"/>
    <cellStyle name="20% - 强调文字颜色 3 38" xfId="3202"/>
    <cellStyle name="20% - 强调文字颜色 3 43" xfId="3203"/>
    <cellStyle name="20% - 强调文字颜色 5 2 12 4" xfId="3204"/>
    <cellStyle name="20% - 强调文字颜色 3 39" xfId="3205"/>
    <cellStyle name="20% - 强调文字颜色 3 44" xfId="3206"/>
    <cellStyle name="20% - 强调文字颜色 5 2 12 5" xfId="3207"/>
    <cellStyle name="20% - 强调文字颜色 3 4 2" xfId="3208"/>
    <cellStyle name="20% - 强调文字颜色 3 4 2 2" xfId="3209"/>
    <cellStyle name="20% - 强调文字颜色 4 55 5" xfId="3210"/>
    <cellStyle name="20% - 强调文字颜色 4 60 5" xfId="3211"/>
    <cellStyle name="20% - 强调文字颜色 3 4 2 3" xfId="3212"/>
    <cellStyle name="20% - 强调文字颜色 4 55 6" xfId="3213"/>
    <cellStyle name="20% - 强调文字颜色 4 60 6" xfId="3214"/>
    <cellStyle name="20% - 强调文字颜色 3 4 2 4" xfId="3215"/>
    <cellStyle name="20% - 强调文字颜色 4 55 7" xfId="3216"/>
    <cellStyle name="20% - 强调文字颜色 3 4 2 5" xfId="3217"/>
    <cellStyle name="20% - 强调文字颜色 4 55 8" xfId="3218"/>
    <cellStyle name="20% - 强调文字颜色 3 4 2 6" xfId="3219"/>
    <cellStyle name="好_Book1_1" xfId="3220"/>
    <cellStyle name="20% - 强调文字颜色 4 55 9" xfId="3221"/>
    <cellStyle name="20% - 强调文字颜色 3 4 3" xfId="3222"/>
    <cellStyle name="20% - 强调文字颜色 3 4 4" xfId="3223"/>
    <cellStyle name="20% - 强调文字颜色 3 4 5" xfId="3224"/>
    <cellStyle name="20% - 强调文字颜色 3 4 6" xfId="3225"/>
    <cellStyle name="20% - 强调文字颜色 6 2 8 3 2" xfId="3226"/>
    <cellStyle name="20% - 强调文字颜色 3 4 7" xfId="3227"/>
    <cellStyle name="汇总 3 2 2 2" xfId="3228"/>
    <cellStyle name="20% - 强调文字颜色 6 2 8 3 3" xfId="3229"/>
    <cellStyle name="40% - 强调文字颜色 1 49 4 2" xfId="3230"/>
    <cellStyle name="40% - 强调文字颜色 1 54 4 2" xfId="3231"/>
    <cellStyle name="20% - 强调文字颜色 3 45" xfId="3232"/>
    <cellStyle name="20% - 强调文字颜色 3 50" xfId="3233"/>
    <cellStyle name="20% - 强调文字颜色 5 2 12 6" xfId="3234"/>
    <cellStyle name="20% - 强调文字颜色 3 46" xfId="3235"/>
    <cellStyle name="20% - 强调文字颜色 3 51" xfId="3236"/>
    <cellStyle name="20% - 强调文字颜色 3 49 12" xfId="3237"/>
    <cellStyle name="20% - 强调文字颜色 4 5 2" xfId="3238"/>
    <cellStyle name="20% - 强调文字颜色 3 49 13" xfId="3239"/>
    <cellStyle name="20% - 强调文字颜色 4 5 3" xfId="3240"/>
    <cellStyle name="20% - 强调文字颜色 3 49 2 2" xfId="3241"/>
    <cellStyle name="20% - 强调文字颜色 3 54 2 2" xfId="3242"/>
    <cellStyle name="20% - 强调文字颜色 3 49 2 3" xfId="3243"/>
    <cellStyle name="20% - 强调文字颜色 3 54 2 3" xfId="3244"/>
    <cellStyle name="20% - 强调文字颜色 3 49 2 4" xfId="3245"/>
    <cellStyle name="20% - 强调文字颜色 3 54 2 4" xfId="3246"/>
    <cellStyle name="40% - 强调文字颜色 4 55 2 4" xfId="3247"/>
    <cellStyle name="20% - 强调文字颜色 5 53 3 2" xfId="3248"/>
    <cellStyle name="40% - 强调文字颜色 4 55 2 5" xfId="3249"/>
    <cellStyle name="20% - 强调文字颜色 5 53 3 3" xfId="3250"/>
    <cellStyle name="20% - 强调文字颜色 3 49 2 5" xfId="3251"/>
    <cellStyle name="20% - 强调文字颜色 3 54 2 5" xfId="3252"/>
    <cellStyle name="20% - 强调文字颜色 6 2 8 2 3 2" xfId="3253"/>
    <cellStyle name="40% - 强调文字颜色 4 55 2 6" xfId="3254"/>
    <cellStyle name="20% - 强调文字颜色 5 53 3 4" xfId="3255"/>
    <cellStyle name="20% - 强调文字颜色 3 49 2 6" xfId="3256"/>
    <cellStyle name="20% - 强调文字颜色 3 54 2 6" xfId="3257"/>
    <cellStyle name="20% - 强调文字颜色 6 2 8 2 3 3" xfId="3258"/>
    <cellStyle name="40% - 强调文字颜色 4 55 3 5" xfId="3259"/>
    <cellStyle name="20% - 强调文字颜色 5 53 4 3" xfId="3260"/>
    <cellStyle name="20% - 强调文字颜色 3 49 3 5" xfId="3261"/>
    <cellStyle name="20% - 强调文字颜色 3 54 3 5" xfId="3262"/>
    <cellStyle name="20% - 强调文字颜色 6 2 8 2 4 2" xfId="3263"/>
    <cellStyle name="40% - 强调文字颜色 4 55 3 6" xfId="3264"/>
    <cellStyle name="20% - 强调文字颜色 5 53 4 4" xfId="3265"/>
    <cellStyle name="20% - 强调文字颜色 3 49 3 6" xfId="3266"/>
    <cellStyle name="20% - 强调文字颜色 3 54 3 6" xfId="3267"/>
    <cellStyle name="20% - 强调文字颜色 6 2 8 2 4 3" xfId="3268"/>
    <cellStyle name="60% - 强调文字颜色 1 2 2" xfId="3269"/>
    <cellStyle name="40% - 强调文字颜色 4 55 4 5" xfId="3270"/>
    <cellStyle name="20% - 强调文字颜色 5 53 5 3" xfId="3271"/>
    <cellStyle name="20% - 强调文字颜色 3 49 4 5" xfId="3272"/>
    <cellStyle name="20% - 强调文字颜色 3 54 4 5" xfId="3273"/>
    <cellStyle name="20% - 强调文字颜色 6 2 8 2 5 2" xfId="3274"/>
    <cellStyle name="60% - 强调文字颜色 1 2 3" xfId="3275"/>
    <cellStyle name="40% - 强调文字颜色 4 55 4 6" xfId="3276"/>
    <cellStyle name="20% - 强调文字颜色 5 53 5 4" xfId="3277"/>
    <cellStyle name="20% - 强调文字颜色 3 49 4 6" xfId="3278"/>
    <cellStyle name="20% - 强调文字颜色 3 54 4 6" xfId="3279"/>
    <cellStyle name="20% - 强调文字颜色 6 2 8 2 5 3" xfId="3280"/>
    <cellStyle name="60% - 强调文字颜色 6 31" xfId="3281"/>
    <cellStyle name="60% - 强调文字颜色 6 26" xfId="3282"/>
    <cellStyle name="20% - 强调文字颜色 3 49 6" xfId="3283"/>
    <cellStyle name="20% - 强调文字颜色 3 54 6" xfId="3284"/>
    <cellStyle name="20% - 强调文字颜色 4 19" xfId="3285"/>
    <cellStyle name="20% - 强调文字颜色 4 24" xfId="3286"/>
    <cellStyle name="60% - 强调文字颜色 6 32" xfId="3287"/>
    <cellStyle name="60% - 强调文字颜色 6 27" xfId="3288"/>
    <cellStyle name="20% - 强调文字颜色 3 49 7" xfId="3289"/>
    <cellStyle name="20% - 强调文字颜色 3 54 7" xfId="3290"/>
    <cellStyle name="20% - 强调文字颜色 4 25" xfId="3291"/>
    <cellStyle name="20% - 强调文字颜色 4 30" xfId="3292"/>
    <cellStyle name="20% - 强调文字颜色 3 49 7 2" xfId="3293"/>
    <cellStyle name="20% - 强调文字颜色 3 49 7 3" xfId="3294"/>
    <cellStyle name="20% - 强调文字颜色 3 49 7 4" xfId="3295"/>
    <cellStyle name="20% - 强调文字颜色 5 53 8 2" xfId="3296"/>
    <cellStyle name="60% - 强调文字颜色 6 33" xfId="3297"/>
    <cellStyle name="60% - 强调文字颜色 6 28" xfId="3298"/>
    <cellStyle name="20% - 强调文字颜色 3 49 8" xfId="3299"/>
    <cellStyle name="20% - 强调文字颜色 3 54 8" xfId="3300"/>
    <cellStyle name="20% - 强调文字颜色 4 26" xfId="3301"/>
    <cellStyle name="20% - 强调文字颜色 4 31" xfId="3302"/>
    <cellStyle name="20% - 强调文字颜色 3 49 8 2" xfId="3303"/>
    <cellStyle name="20% - 强调文字颜色 3 49 8 3" xfId="3304"/>
    <cellStyle name="20% - 强调文字颜色 3 49 8 4" xfId="3305"/>
    <cellStyle name="60% - 强调文字颜色 6 34" xfId="3306"/>
    <cellStyle name="60% - 强调文字颜色 6 29" xfId="3307"/>
    <cellStyle name="20% - 强调文字颜色 3 49 9" xfId="3308"/>
    <cellStyle name="20% - 强调文字颜色 3 54 9" xfId="3309"/>
    <cellStyle name="20% - 强调文字颜色 4 27" xfId="3310"/>
    <cellStyle name="20% - 强调文字颜色 4 32" xfId="3311"/>
    <cellStyle name="20% - 强调文字颜色 3 5" xfId="3312"/>
    <cellStyle name="20% - 强调文字颜色 4 2 13 6" xfId="3313"/>
    <cellStyle name="20% - 强调文字颜色 3 5 2" xfId="3314"/>
    <cellStyle name="20% - 强调文字颜色 3 5 3" xfId="3315"/>
    <cellStyle name="20% - 强调文字颜色 3 5 4" xfId="3316"/>
    <cellStyle name="20% - 强调文字颜色 3 5 5" xfId="3317"/>
    <cellStyle name="20% - 强调文字颜色 3 5 6" xfId="3318"/>
    <cellStyle name="20% - 强调文字颜色 3 50 10" xfId="3319"/>
    <cellStyle name="20% - 强调文字颜色 3 50 11" xfId="3320"/>
    <cellStyle name="20% - 强调文字颜色 3 50 12" xfId="3321"/>
    <cellStyle name="20% - 强调文字颜色 3 50 13" xfId="3322"/>
    <cellStyle name="20% - 强调文字颜色 3 50 2 2" xfId="3323"/>
    <cellStyle name="20% - 强调文字颜色 5 65" xfId="3324"/>
    <cellStyle name="20% - 强调文字颜色 3 50 2 3" xfId="3325"/>
    <cellStyle name="20% - 强调文字颜色 5 66" xfId="3326"/>
    <cellStyle name="20% - 强调文字颜色 3 50 2 4" xfId="3327"/>
    <cellStyle name="20% - 强调文字颜色 5 67" xfId="3328"/>
    <cellStyle name="20% - 强调文字颜色 3 50 5 5" xfId="3329"/>
    <cellStyle name="20% - 强调文字颜色 3 50 5 6" xfId="3330"/>
    <cellStyle name="20% - 强调文字颜色 3 50 6 5" xfId="3331"/>
    <cellStyle name="20% - 强调文字颜色 6 18" xfId="3332"/>
    <cellStyle name="20% - 强调文字颜色 6 23" xfId="3333"/>
    <cellStyle name="汇总 2 2 6 5 3" xfId="3334"/>
    <cellStyle name="20% - 强调文字颜色 6 3 2 4" xfId="3335"/>
    <cellStyle name="20% - 强调文字颜色 3 50 6 6" xfId="3336"/>
    <cellStyle name="20% - 强调文字颜色 6 19" xfId="3337"/>
    <cellStyle name="20% - 强调文字颜色 6 24" xfId="3338"/>
    <cellStyle name="20% - 强调文字颜色 6 3 2 5" xfId="3339"/>
    <cellStyle name="20% - 强调文字颜色 3 50 7 5" xfId="3340"/>
    <cellStyle name="20% - 强调文字颜色 3 50 7 6" xfId="3341"/>
    <cellStyle name="20% - 强调文字颜色 3 50 8 6" xfId="3342"/>
    <cellStyle name="20% - 强调文字颜色 3 50 9" xfId="3343"/>
    <cellStyle name="20% - 强调文字颜色 3 51 10" xfId="3344"/>
    <cellStyle name="20% - 强调文字颜色 3 51 11" xfId="3345"/>
    <cellStyle name="20% - 强调文字颜色 3 51 12" xfId="3346"/>
    <cellStyle name="20% - 强调文字颜色 3 51 13" xfId="3347"/>
    <cellStyle name="汇总 6 6 8" xfId="3348"/>
    <cellStyle name="20% - 强调文字颜色 3 51 2 2" xfId="3349"/>
    <cellStyle name="20% - 强调文字颜色 3 51 2 3" xfId="3350"/>
    <cellStyle name="20% - 强调文字颜色 3 51 2 4" xfId="3351"/>
    <cellStyle name="40% - 强调文字颜色 4 52 2 4" xfId="3352"/>
    <cellStyle name="20% - 强调文字颜色 5 50 3 2" xfId="3353"/>
    <cellStyle name="20% - 强调文字颜色 3 51 2 5" xfId="3354"/>
    <cellStyle name="40% - 强调文字颜色 4 52 2 5" xfId="3355"/>
    <cellStyle name="20% - 强调文字颜色 5 50 3 3" xfId="3356"/>
    <cellStyle name="20% - 强调文字颜色 3 51 2 6" xfId="3357"/>
    <cellStyle name="千位分隔 6 2" xfId="3358"/>
    <cellStyle name="40% - 强调文字颜色 4 52 2 6" xfId="3359"/>
    <cellStyle name="20% - 强调文字颜色 5 50 3 4" xfId="3360"/>
    <cellStyle name="20% - 强调文字颜色 3 51 3 5" xfId="3361"/>
    <cellStyle name="40% - 强调文字颜色 4 52 3 5" xfId="3362"/>
    <cellStyle name="20% - 强调文字颜色 5 50 4 3" xfId="3363"/>
    <cellStyle name="20% - 强调文字颜色 3 51 3 6" xfId="3364"/>
    <cellStyle name="千位分隔 7 2" xfId="3365"/>
    <cellStyle name="40% - 强调文字颜色 4 52 3 6" xfId="3366"/>
    <cellStyle name="20% - 强调文字颜色 5 50 4 4" xfId="3367"/>
    <cellStyle name="20% - 强调文字颜色 3 51 4 5" xfId="3368"/>
    <cellStyle name="常规 2 2 12" xfId="3369"/>
    <cellStyle name="40% - 强调文字颜色 4 52 4 5" xfId="3370"/>
    <cellStyle name="20% - 强调文字颜色 5 50 5 3" xfId="3371"/>
    <cellStyle name="20% - 强调文字颜色 3 51 4 6" xfId="3372"/>
    <cellStyle name="千位分隔 8 2" xfId="3373"/>
    <cellStyle name="常规 2 2 13" xfId="3374"/>
    <cellStyle name="40% - 强调文字颜色 4 52 4 6" xfId="3375"/>
    <cellStyle name="20% - 强调文字颜色 5 50 5 4" xfId="3376"/>
    <cellStyle name="20% - 强调文字颜色 3 51 5 5" xfId="3377"/>
    <cellStyle name="40% - 强调文字颜色 4 52 5 5" xfId="3378"/>
    <cellStyle name="20% - 强调文字颜色 5 50 6 3" xfId="3379"/>
    <cellStyle name="20% - 强调文字颜色 3 51 5 6" xfId="3380"/>
    <cellStyle name="千位分隔 9 2" xfId="3381"/>
    <cellStyle name="40% - 强调文字颜色 4 52 5 6" xfId="3382"/>
    <cellStyle name="20% - 强调文字颜色 5 50 6 4" xfId="3383"/>
    <cellStyle name="20% - 强调文字颜色 3 51 6" xfId="3384"/>
    <cellStyle name="20% - 强调文字颜色 3 51 6 6" xfId="3385"/>
    <cellStyle name="40% - 强调文字颜色 4 52 6 6" xfId="3386"/>
    <cellStyle name="20% - 强调文字颜色 5 50 7 4" xfId="3387"/>
    <cellStyle name="20% - 强调文字颜色 6 4 2 5" xfId="3388"/>
    <cellStyle name="20% - 强调文字颜色 3 51 7" xfId="3389"/>
    <cellStyle name="20% - 强调文字颜色 3 51 7 6" xfId="3390"/>
    <cellStyle name="输出 24" xfId="3391"/>
    <cellStyle name="输出 19" xfId="3392"/>
    <cellStyle name="40% - 强调文字颜色 4 52 7 6" xfId="3393"/>
    <cellStyle name="20% - 强调文字颜色 5 50 8 4" xfId="3394"/>
    <cellStyle name="20% - 强调文字颜色 3 51 8" xfId="3395"/>
    <cellStyle name="20% - 强调文字颜色 3 51 8 6" xfId="3396"/>
    <cellStyle name="20% - 强调文字颜色 3 51 9" xfId="3397"/>
    <cellStyle name="标题1" xfId="3398"/>
    <cellStyle name="20% - 强调文字颜色 3 52 10" xfId="3399"/>
    <cellStyle name="20% - 强调文字颜色 3 52 11" xfId="3400"/>
    <cellStyle name="20% - 强调文字颜色 3 52 12" xfId="3401"/>
    <cellStyle name="20% - 强调文字颜色 3 52 13" xfId="3402"/>
    <cellStyle name="20% - 强调文字颜色 3 52 2 2" xfId="3403"/>
    <cellStyle name="常规 16 3 2" xfId="3404"/>
    <cellStyle name="20% - 强调文字颜色 3 52 2 3" xfId="3405"/>
    <cellStyle name="常规 16 3 3" xfId="3406"/>
    <cellStyle name="20% - 强调文字颜色 3 52 2 4" xfId="3407"/>
    <cellStyle name="40% - 强调文字颜色 4 53 2 4" xfId="3408"/>
    <cellStyle name="20% - 强调文字颜色 5 51 3 2" xfId="3409"/>
    <cellStyle name="常规 16 3 4" xfId="3410"/>
    <cellStyle name="20% - 强调文字颜色 3 52 2 5" xfId="3411"/>
    <cellStyle name="40% - 强调文字颜色 4 53 2 5" xfId="3412"/>
    <cellStyle name="20% - 强调文字颜色 5 51 3 3" xfId="3413"/>
    <cellStyle name="常规 16 3 5" xfId="3414"/>
    <cellStyle name="20% - 强调文字颜色 3 52 2 6" xfId="3415"/>
    <cellStyle name="40% - 强调文字颜色 4 53 2 6" xfId="3416"/>
    <cellStyle name="20% - 强调文字颜色 5 51 3 4" xfId="3417"/>
    <cellStyle name="Accent5 - 20%" xfId="3418"/>
    <cellStyle name="20% - 强调文字颜色 3 52 3 5" xfId="3419"/>
    <cellStyle name="40% - 强调文字颜色 4 53 3 5" xfId="3420"/>
    <cellStyle name="20% - 强调文字颜色 5 51 4 3" xfId="3421"/>
    <cellStyle name="20% - 强调文字颜色 3 52 3 6" xfId="3422"/>
    <cellStyle name="40% - 强调文字颜色 4 53 3 6" xfId="3423"/>
    <cellStyle name="20% - 强调文字颜色 5 51 4 4" xfId="3424"/>
    <cellStyle name="20% - 强调文字颜色 3 52 4 5" xfId="3425"/>
    <cellStyle name="40% - 强调文字颜色 4 53 4 5" xfId="3426"/>
    <cellStyle name="20% - 强调文字颜色 5 51 5 3" xfId="3427"/>
    <cellStyle name="20% - 强调文字颜色 3 52 4 6" xfId="3428"/>
    <cellStyle name="40% - 强调文字颜色 4 53 4 6" xfId="3429"/>
    <cellStyle name="20% - 强调文字颜色 5 51 5 4" xfId="3430"/>
    <cellStyle name="Accent5 - 40%" xfId="3431"/>
    <cellStyle name="20% - 强调文字颜色 3 52 5 5" xfId="3432"/>
    <cellStyle name="40% - 强调文字颜色 4 53 5 5" xfId="3433"/>
    <cellStyle name="20% - 强调文字颜色 5 51 6 3" xfId="3434"/>
    <cellStyle name="20% - 强调文字颜色 3 52 5 6" xfId="3435"/>
    <cellStyle name="40% - 强调文字颜色 4 53 5 6" xfId="3436"/>
    <cellStyle name="20% - 强调文字颜色 5 51 6 4" xfId="3437"/>
    <cellStyle name="20% - 强调文字颜色 3 52 6 5" xfId="3438"/>
    <cellStyle name="40% - 强调文字颜色 4 53 6 5" xfId="3439"/>
    <cellStyle name="20% - 强调文字颜色 5 51 7 3" xfId="3440"/>
    <cellStyle name="20% - 强调文字颜色 3 52 6 6" xfId="3441"/>
    <cellStyle name="40% - 强调文字颜色 4 53 6 6" xfId="3442"/>
    <cellStyle name="20% - 强调文字颜色 5 51 7 4" xfId="3443"/>
    <cellStyle name="20% - 强调文字颜色 3 52 7" xfId="3444"/>
    <cellStyle name="Accent5 - 60%" xfId="3445"/>
    <cellStyle name="20% - 强调文字颜色 3 52 7 5" xfId="3446"/>
    <cellStyle name="40% - 强调文字颜色 4 53 7 5" xfId="3447"/>
    <cellStyle name="20% - 强调文字颜色 5 51 8 3" xfId="3448"/>
    <cellStyle name="20% - 强调文字颜色 3 52 7 6" xfId="3449"/>
    <cellStyle name="40% - 强调文字颜色 4 53 7 6" xfId="3450"/>
    <cellStyle name="20% - 强调文字颜色 5 51 8 4" xfId="3451"/>
    <cellStyle name="20% - 强调文字颜色 3 52 8" xfId="3452"/>
    <cellStyle name="20% - 强调文字颜色 3 52 8 5" xfId="3453"/>
    <cellStyle name="20% - 强调文字颜色 3 52 8 6" xfId="3454"/>
    <cellStyle name="20% - 强调文字颜色 3 52 9" xfId="3455"/>
    <cellStyle name="20% - 强调文字颜色 3 53 10" xfId="3456"/>
    <cellStyle name="20% - 强调文字颜色 3 53 11" xfId="3457"/>
    <cellStyle name="20% - 强调文字颜色 3 53 12" xfId="3458"/>
    <cellStyle name="20% - 强调文字颜色 3 53 13" xfId="3459"/>
    <cellStyle name="20% - 强调文字颜色 3 53 2 2" xfId="3460"/>
    <cellStyle name="20% - 强调文字颜色 3 53 2 3" xfId="3461"/>
    <cellStyle name="20% - 强调文字颜色 3 53 2 4" xfId="3462"/>
    <cellStyle name="40% - 强调文字颜色 4 54 2 4" xfId="3463"/>
    <cellStyle name="40% - 强调文字颜色 4 49 2 4" xfId="3464"/>
    <cellStyle name="20% - 强调文字颜色 5 52 3 2" xfId="3465"/>
    <cellStyle name="20% - 强调文字颜色 3 53 2 5" xfId="3466"/>
    <cellStyle name="40% - 强调文字颜色 4 54 2 5" xfId="3467"/>
    <cellStyle name="40% - 强调文字颜色 4 49 2 5" xfId="3468"/>
    <cellStyle name="20% - 强调文字颜色 5 52 3 3" xfId="3469"/>
    <cellStyle name="20% - 强调文字颜色 3 53 2 6" xfId="3470"/>
    <cellStyle name="40% - 强调文字颜色 4 54 2 6" xfId="3471"/>
    <cellStyle name="40% - 强调文字颜色 4 49 2 6" xfId="3472"/>
    <cellStyle name="20% - 强调文字颜色 5 52 3 4" xfId="3473"/>
    <cellStyle name="20% - 强调文字颜色 3 53 5 5" xfId="3474"/>
    <cellStyle name="40% - 强调文字颜色 4 54 5 5" xfId="3475"/>
    <cellStyle name="40% - 强调文字颜色 4 49 5 5" xfId="3476"/>
    <cellStyle name="20% - 强调文字颜色 5 52 6 3" xfId="3477"/>
    <cellStyle name="40% - 强调文字颜色 1 2 17" xfId="3478"/>
    <cellStyle name="40% - 强调文字颜色 1 2 22" xfId="3479"/>
    <cellStyle name="20% - 强调文字颜色 3 53 5 6" xfId="3480"/>
    <cellStyle name="20% - 强调文字颜色 5 52 2" xfId="3481"/>
    <cellStyle name="40% - 强调文字颜色 4 54 5 6" xfId="3482"/>
    <cellStyle name="40% - 强调文字颜色 4 49 5 6" xfId="3483"/>
    <cellStyle name="20% - 强调文字颜色 5 52 6 4" xfId="3484"/>
    <cellStyle name="40% - 强调文字颜色 1 2 18" xfId="3485"/>
    <cellStyle name="40% - 强调文字颜色 1 2 23" xfId="3486"/>
    <cellStyle name="20% - 强调文字颜色 3 53 6" xfId="3487"/>
    <cellStyle name="20% - 强调文字颜色 3 53 6 5" xfId="3488"/>
    <cellStyle name="40% - 强调文字颜色 4 54 6 5" xfId="3489"/>
    <cellStyle name="40% - 强调文字颜色 4 49 6 5" xfId="3490"/>
    <cellStyle name="20% - 强调文字颜色 5 52 7 3" xfId="3491"/>
    <cellStyle name="20% - 强调文字颜色 3 53 6 6" xfId="3492"/>
    <cellStyle name="40% - 强调文字颜色 4 54 6 6" xfId="3493"/>
    <cellStyle name="40% - 强调文字颜色 4 49 6 6" xfId="3494"/>
    <cellStyle name="20% - 强调文字颜色 5 52 7 4" xfId="3495"/>
    <cellStyle name="输出 2 2 2 2 3" xfId="3496"/>
    <cellStyle name="20% - 强调文字颜色 5 53 2" xfId="3497"/>
    <cellStyle name="20% - 强调文字颜色 3 53 7" xfId="3498"/>
    <cellStyle name="20% - 强调文字颜色 3 53 7 5" xfId="3499"/>
    <cellStyle name="40% - 强调文字颜色 4 49 7 5" xfId="3500"/>
    <cellStyle name="20% - 强调文字颜色 5 52 8 3" xfId="3501"/>
    <cellStyle name="20% - 强调文字颜色 3 53 7 6" xfId="3502"/>
    <cellStyle name="40% - 强调文字颜色 4 49 7 6" xfId="3503"/>
    <cellStyle name="20% - 强调文字颜色 5 52 8 4" xfId="3504"/>
    <cellStyle name="输出 2 2 2 3 3" xfId="3505"/>
    <cellStyle name="汇总 5 6 2 2" xfId="3506"/>
    <cellStyle name="差_2 2" xfId="3507"/>
    <cellStyle name="20% - 强调文字颜色 5 49 2" xfId="3508"/>
    <cellStyle name="20% - 强调文字颜色 5 54 2" xfId="3509"/>
    <cellStyle name="20% - 强调文字颜色 3 53 8" xfId="3510"/>
    <cellStyle name="20% - 强调文字颜色 3 53 8 5" xfId="3511"/>
    <cellStyle name="20% - 强调文字颜色 3 53 8 6" xfId="3512"/>
    <cellStyle name="输出 2 2 2 4 3" xfId="3513"/>
    <cellStyle name="20% - 强调文字颜色 5 55 2" xfId="3514"/>
    <cellStyle name="20% - 强调文字颜色 5 60 2" xfId="3515"/>
    <cellStyle name="20% - 强调文字颜色 3 53 9" xfId="3516"/>
    <cellStyle name="20% - 强调文字颜色 3 55 10" xfId="3517"/>
    <cellStyle name="20% - 强调文字颜色 3 55 2" xfId="3518"/>
    <cellStyle name="20% - 强调文字颜色 3 60 2" xfId="3519"/>
    <cellStyle name="20% - 强调文字颜色 4 65" xfId="3520"/>
    <cellStyle name="40% - 强调文字颜色 1 52 8 5" xfId="3521"/>
    <cellStyle name="20% - 强调文字颜色 3 55 2 2" xfId="3522"/>
    <cellStyle name="20% - 强调文字颜色 3 55 2 3" xfId="3523"/>
    <cellStyle name="20% - 强调文字颜色 3 55 2 4" xfId="3524"/>
    <cellStyle name="差_Book1_云南省建国前入党的老党员补贴有关情况统计表2010(1).01 2" xfId="3525"/>
    <cellStyle name="40% - 强调文字颜色 4 56 2 4" xfId="3526"/>
    <cellStyle name="20% - 强调文字颜色 5 49 3 2" xfId="3527"/>
    <cellStyle name="20% - 强调文字颜色 5 54 3 2" xfId="3528"/>
    <cellStyle name="汇总 3 2 2 2 2" xfId="3529"/>
    <cellStyle name="20% - 强调文字颜色 3 55 2 5" xfId="3530"/>
    <cellStyle name="差_Book1_云南省建国前入党的老党员补贴有关情况统计表2010(1).01 3" xfId="3531"/>
    <cellStyle name="40% - 强调文字颜色 4 56 2 5" xfId="3532"/>
    <cellStyle name="20% - 强调文字颜色 5 49 3 3" xfId="3533"/>
    <cellStyle name="20% - 强调文字颜色 5 54 3 3" xfId="3534"/>
    <cellStyle name="汇总 3 2 2 2 3" xfId="3535"/>
    <cellStyle name="20% - 强调文字颜色 3 55 2 6" xfId="3536"/>
    <cellStyle name="差_Book1_云南省建国前入党的老党员补贴有关情况统计表2010(1).01 4" xfId="3537"/>
    <cellStyle name="40% - 强调文字颜色 4 56 2 6" xfId="3538"/>
    <cellStyle name="20% - 强调文字颜色 5 49 3 4" xfId="3539"/>
    <cellStyle name="20% - 强调文字颜色 5 54 3 4" xfId="3540"/>
    <cellStyle name="20% - 强调文字颜色 3 55 3" xfId="3541"/>
    <cellStyle name="20% - 强调文字颜色 3 60 3" xfId="3542"/>
    <cellStyle name="20% - 强调文字颜色 4 66" xfId="3543"/>
    <cellStyle name="40% - 强调文字颜色 1 52 8 6" xfId="3544"/>
    <cellStyle name="汇总 3 2 2 3 2" xfId="3545"/>
    <cellStyle name="20% - 强调文字颜色 3 55 3 5" xfId="3546"/>
    <cellStyle name="40% - 强调文字颜色 4 56 3 5" xfId="3547"/>
    <cellStyle name="20% - 强调文字颜色 5 49 4 3" xfId="3548"/>
    <cellStyle name="20% - 强调文字颜色 5 54 4 3" xfId="3549"/>
    <cellStyle name="20% - 强调文字颜色 3 55 4" xfId="3550"/>
    <cellStyle name="20% - 强调文字颜色 3 60 4" xfId="3551"/>
    <cellStyle name="20% - 强调文字颜色 4 67" xfId="3552"/>
    <cellStyle name="汇总 3 2 2 4 2" xfId="3553"/>
    <cellStyle name="20% - 强调文字颜色 3 55 4 5" xfId="3554"/>
    <cellStyle name="60% - 强调文字颜色 2 2 2" xfId="3555"/>
    <cellStyle name="40% - 强调文字颜色 4 56 4 5" xfId="3556"/>
    <cellStyle name="20% - 强调文字颜色 5 49 5 3" xfId="3557"/>
    <cellStyle name="20% - 强调文字颜色 5 54 5 3" xfId="3558"/>
    <cellStyle name="汇总 3 2 2 4 3" xfId="3559"/>
    <cellStyle name="20% - 强调文字颜色 3 55 4 6" xfId="3560"/>
    <cellStyle name="60% - 强调文字颜色 2 2 3" xfId="3561"/>
    <cellStyle name="40% - 强调文字颜色 4 56 4 6" xfId="3562"/>
    <cellStyle name="20% - 强调文字颜色 5 49 5 4" xfId="3563"/>
    <cellStyle name="20% - 强调文字颜色 5 54 5 4" xfId="3564"/>
    <cellStyle name="20% - 强调文字颜色 3 55 5" xfId="3565"/>
    <cellStyle name="20% - 强调文字颜色 3 60 5" xfId="3566"/>
    <cellStyle name="汇总 3 2 2 5 2" xfId="3567"/>
    <cellStyle name="20% - 强调文字颜色 3 55 5 5" xfId="3568"/>
    <cellStyle name="60% - 强调文字颜色 2 3 2" xfId="3569"/>
    <cellStyle name="40% - 强调文字颜色 4 56 5 5" xfId="3570"/>
    <cellStyle name="20% - 强调文字颜色 5 49 6 3" xfId="3571"/>
    <cellStyle name="20% - 强调文字颜色 5 54 6 3" xfId="3572"/>
    <cellStyle name="汇总 3 2 2 5 3" xfId="3573"/>
    <cellStyle name="20% - 强调文字颜色 3 55 5 6" xfId="3574"/>
    <cellStyle name="60% - 强调文字颜色 2 3 3" xfId="3575"/>
    <cellStyle name="40% - 强调文字颜色 4 56 5 6" xfId="3576"/>
    <cellStyle name="20% - 强调文字颜色 5 49 6 4" xfId="3577"/>
    <cellStyle name="20% - 强调文字颜色 5 54 6 4" xfId="3578"/>
    <cellStyle name="20% - 强调文字颜色 3 55 6" xfId="3579"/>
    <cellStyle name="20% - 强调文字颜色 3 60 6" xfId="3580"/>
    <cellStyle name="20% - 强调文字颜色 3 55 7" xfId="3581"/>
    <cellStyle name="20% - 强调文字颜色 3 55 8" xfId="3582"/>
    <cellStyle name="20% - 强调文字颜色 3 55 9" xfId="3583"/>
    <cellStyle name="20% - 强调文字颜色 3 56 10" xfId="3584"/>
    <cellStyle name="20% - 强调文字颜色 3 56 2" xfId="3585"/>
    <cellStyle name="20% - 强调文字颜色 3 61 2" xfId="3586"/>
    <cellStyle name="20% - 强调文字颜色 5 52 13" xfId="3587"/>
    <cellStyle name="20% - 强调文字颜色 3 56 2 2" xfId="3588"/>
    <cellStyle name="计算 5 2 4" xfId="3589"/>
    <cellStyle name="20% - 强调文字颜色 6 2 9 5" xfId="3590"/>
    <cellStyle name="20% - 强调文字颜色 3 56 2 3" xfId="3591"/>
    <cellStyle name="计算 5 2 5" xfId="3592"/>
    <cellStyle name="20% - 强调文字颜色 6 2 9 6" xfId="3593"/>
    <cellStyle name="20% - 强调文字颜色 3 56 2 4" xfId="3594"/>
    <cellStyle name="40% - 强调文字颜色 4 57 2 4" xfId="3595"/>
    <cellStyle name="20% - 强调文字颜色 5 55 3 2" xfId="3596"/>
    <cellStyle name="汇总 3 2 3 2 2" xfId="3597"/>
    <cellStyle name="20% - 强调文字颜色 3 56 2 5" xfId="3598"/>
    <cellStyle name="40% - 强调文字颜色 4 57 2 5" xfId="3599"/>
    <cellStyle name="20% - 强调文字颜色 5 55 3 3" xfId="3600"/>
    <cellStyle name="汇总 3 2 3 2 3" xfId="3601"/>
    <cellStyle name="20% - 强调文字颜色 3 56 2 6" xfId="3602"/>
    <cellStyle name="40% - 强调文字颜色 4 57 2 6" xfId="3603"/>
    <cellStyle name="20% - 强调文字颜色 5 55 3 4" xfId="3604"/>
    <cellStyle name="汇总 3 2 3 3 2" xfId="3605"/>
    <cellStyle name="20% - 强调文字颜色 3 56 3 5" xfId="3606"/>
    <cellStyle name="40% - 强调文字颜色 4 57 3 5" xfId="3607"/>
    <cellStyle name="20% - 强调文字颜色 5 55 4 3" xfId="3608"/>
    <cellStyle name="汇总 3 2 3 3 3" xfId="3609"/>
    <cellStyle name="20% - 强调文字颜色 3 56 3 6" xfId="3610"/>
    <cellStyle name="40% - 强调文字颜色 4 57 3 6" xfId="3611"/>
    <cellStyle name="20% - 强调文字颜色 5 55 4 4" xfId="3612"/>
    <cellStyle name="20% - 强调文字颜色 3 56 4" xfId="3613"/>
    <cellStyle name="20% - 强调文字颜色 3 61 4" xfId="3614"/>
    <cellStyle name="汇总 3 2 3 4 2" xfId="3615"/>
    <cellStyle name="20% - 强调文字颜色 3 56 4 5" xfId="3616"/>
    <cellStyle name="60% - 强调文字颜色 3 2 2" xfId="3617"/>
    <cellStyle name="40% - 强调文字颜色 4 57 4 5" xfId="3618"/>
    <cellStyle name="20% - 强调文字颜色 5 55 5 3" xfId="3619"/>
    <cellStyle name="汇总 3 2 3 4 3" xfId="3620"/>
    <cellStyle name="20% - 强调文字颜色 3 56 4 6" xfId="3621"/>
    <cellStyle name="60% - 强调文字颜色 3 2 3" xfId="3622"/>
    <cellStyle name="40% - 强调文字颜色 4 57 4 6" xfId="3623"/>
    <cellStyle name="20% - 强调文字颜色 5 55 5 4" xfId="3624"/>
    <cellStyle name="20% - 强调文字颜色 3 56 5" xfId="3625"/>
    <cellStyle name="20% - 强调文字颜色 3 61 5" xfId="3626"/>
    <cellStyle name="20% - 强调文字颜色 3 56 6" xfId="3627"/>
    <cellStyle name="20% - 强调文字颜色 3 61 6" xfId="3628"/>
    <cellStyle name="20% - 强调文字颜色 3 56 7" xfId="3629"/>
    <cellStyle name="20% - 强调文字颜色 3 56 8" xfId="3630"/>
    <cellStyle name="20% - 强调文字颜色 3 56 9" xfId="3631"/>
    <cellStyle name="20% - 强调文字颜色 5 2_附件3：中期财政规划套表" xfId="3632"/>
    <cellStyle name="20% - 强调文字颜色 3 57 10" xfId="3633"/>
    <cellStyle name="20% - 强调文字颜色 3 57 2" xfId="3634"/>
    <cellStyle name="20% - 强调文字颜色 3 57 2 2" xfId="3635"/>
    <cellStyle name="20% - 强调文字颜色 3 57 2 3" xfId="3636"/>
    <cellStyle name="40% - 强调文字颜色 5 50 10" xfId="3637"/>
    <cellStyle name="20% - 强调文字颜色 3 57 2 4" xfId="3638"/>
    <cellStyle name="20% - 强调文字颜色 5 56 3 2" xfId="3639"/>
    <cellStyle name="汇总 3 2 4 2 2" xfId="3640"/>
    <cellStyle name="40% - 强调文字颜色 5 50 11" xfId="3641"/>
    <cellStyle name="20% - 强调文字颜色 3 57 2 5" xfId="3642"/>
    <cellStyle name="20% - 强调文字颜色 5 56 3 3" xfId="3643"/>
    <cellStyle name="汇总 3 2 4 2 3" xfId="3644"/>
    <cellStyle name="40% - 强调文字颜色 5 50 12" xfId="3645"/>
    <cellStyle name="20% - 强调文字颜色 3 57 2 6" xfId="3646"/>
    <cellStyle name="20% - 强调文字颜色 5 56 3 4" xfId="3647"/>
    <cellStyle name="20% - 强调文字颜色 3 57 3" xfId="3648"/>
    <cellStyle name="40% - 强调文字颜色 5 51 2 5" xfId="3649"/>
    <cellStyle name="20% - 强调文字颜色 3 57 3 2" xfId="3650"/>
    <cellStyle name="20% - 强调文字颜色 4 50 2 5" xfId="3651"/>
    <cellStyle name="40% - 强调文字颜色 5 51 2 6" xfId="3652"/>
    <cellStyle name="20% - 强调文字颜色 3 57 3 3" xfId="3653"/>
    <cellStyle name="20% - 强调文字颜色 4 50 2 6" xfId="3654"/>
    <cellStyle name="20% - 强调文字颜色 3 57 3 4" xfId="3655"/>
    <cellStyle name="20% - 强调文字颜色 5 56 4 2" xfId="3656"/>
    <cellStyle name="汇总 3 2 4 3 2" xfId="3657"/>
    <cellStyle name="20% - 强调文字颜色 3 57 3 5" xfId="3658"/>
    <cellStyle name="20% - 强调文字颜色 5 56 4 3" xfId="3659"/>
    <cellStyle name="汇总 3 2 4 3 3" xfId="3660"/>
    <cellStyle name="20% - 强调文字颜色 3 57 3 6" xfId="3661"/>
    <cellStyle name="20% - 强调文字颜色 5 56 4 4" xfId="3662"/>
    <cellStyle name="20% - 强调文字颜色 3 57 4" xfId="3663"/>
    <cellStyle name="40% - 强调文字颜色 5 51 3 5" xfId="3664"/>
    <cellStyle name="20% - 强调文字颜色 3 57 4 2" xfId="3665"/>
    <cellStyle name="20% - 强调文字颜色 4 50 3 5" xfId="3666"/>
    <cellStyle name="40% - 强调文字颜色 5 51 3 6" xfId="3667"/>
    <cellStyle name="20% - 强调文字颜色 3 57 4 3" xfId="3668"/>
    <cellStyle name="20% - 强调文字颜色 4 50 3 6" xfId="3669"/>
    <cellStyle name="20% - 强调文字颜色 3 57 4 4" xfId="3670"/>
    <cellStyle name="20% - 强调文字颜色 5 56 5 2" xfId="3671"/>
    <cellStyle name="汇总 3 2 4 4 2" xfId="3672"/>
    <cellStyle name="20% - 强调文字颜色 3 57 4 5" xfId="3673"/>
    <cellStyle name="60% - 强调文字颜色 4 2 2" xfId="3674"/>
    <cellStyle name="20% - 强调文字颜色 5 56 5 3" xfId="3675"/>
    <cellStyle name="汇总 3 2 4 4 3" xfId="3676"/>
    <cellStyle name="20% - 强调文字颜色 3 57 4 6" xfId="3677"/>
    <cellStyle name="60% - 强调文字颜色 4 2 3" xfId="3678"/>
    <cellStyle name="20% - 强调文字颜色 5 56 5 4" xfId="3679"/>
    <cellStyle name="20% - 强调文字颜色 3 57 5" xfId="3680"/>
    <cellStyle name="40% - 强调文字颜色 5 51 4 5" xfId="3681"/>
    <cellStyle name="20% - 强调文字颜色 3 57 5 2" xfId="3682"/>
    <cellStyle name="20% - 强调文字颜色 4 50 4 5" xfId="3683"/>
    <cellStyle name="40% - 强调文字颜色 5 51 4 6" xfId="3684"/>
    <cellStyle name="20% - 强调文字颜色 3 57 5 3" xfId="3685"/>
    <cellStyle name="20% - 强调文字颜色 4 50 4 6" xfId="3686"/>
    <cellStyle name="20% - 强调文字颜色 3 57 5 4" xfId="3687"/>
    <cellStyle name="汇总 3 2 4 5 2" xfId="3688"/>
    <cellStyle name="20% - 强调文字颜色 3 57 5 5" xfId="3689"/>
    <cellStyle name="汇总 3 2 4 5 3" xfId="3690"/>
    <cellStyle name="20% - 强调文字颜色 3 57 5 6" xfId="3691"/>
    <cellStyle name="20% - 强调文字颜色 3 57 6" xfId="3692"/>
    <cellStyle name="20% - 强调文字颜色 3 57 7" xfId="3693"/>
    <cellStyle name="20% - 强调文字颜色 3 57 8" xfId="3694"/>
    <cellStyle name="20% - 强调文字颜色 3 57 9" xfId="3695"/>
    <cellStyle name="计算 2 2 6 7" xfId="3696"/>
    <cellStyle name="20% - 强调文字颜色 6 55 2 2" xfId="3697"/>
    <cellStyle name="20% - 强调文字颜色 3 58" xfId="3698"/>
    <cellStyle name="20% - 强调文字颜色 3 63" xfId="3699"/>
    <cellStyle name="常规 72 13" xfId="3700"/>
    <cellStyle name="40% - 强调文字颜色 1 52 3 3" xfId="3701"/>
    <cellStyle name="20% - 强调文字颜色 3 58 2" xfId="3702"/>
    <cellStyle name="20% - 强调文字颜色 3 58 3" xfId="3703"/>
    <cellStyle name="20% - 强调文字颜色 3 58 4" xfId="3704"/>
    <cellStyle name="20% - 强调文字颜色 3 58 5" xfId="3705"/>
    <cellStyle name="20% - 强调文字颜色 3 58 6" xfId="3706"/>
    <cellStyle name="20% - 强调文字颜色 3 59 2" xfId="3707"/>
    <cellStyle name="20% - 强调文字颜色 5 15" xfId="3708"/>
    <cellStyle name="20% - 强调文字颜色 5 20" xfId="3709"/>
    <cellStyle name="20% - 强调文字颜色 3 59 3" xfId="3710"/>
    <cellStyle name="常规 14 2 2" xfId="3711"/>
    <cellStyle name="20% - 强调文字颜色 5 16" xfId="3712"/>
    <cellStyle name="20% - 强调文字颜色 5 21" xfId="3713"/>
    <cellStyle name="40% - 强调文字颜色 6 50 2 2" xfId="3714"/>
    <cellStyle name="20% - 强调文字颜色 3 59 4" xfId="3715"/>
    <cellStyle name="20% - 强调文字颜色 5 17" xfId="3716"/>
    <cellStyle name="20% - 强调文字颜色 5 22" xfId="3717"/>
    <cellStyle name="20% - 强调文字颜色 3 6" xfId="3718"/>
    <cellStyle name="20% - 强调文字颜色 4 2 11 10" xfId="3719"/>
    <cellStyle name="20% - 强调文字颜色 3 6 2" xfId="3720"/>
    <cellStyle name="60% - 强调文字颜色 1 3 2 2" xfId="3721"/>
    <cellStyle name="20% - 强调文字颜色 3 6 3" xfId="3722"/>
    <cellStyle name="60% - 强调文字颜色 1 3 2 3" xfId="3723"/>
    <cellStyle name="20% - 强调文字颜色 3 6 4" xfId="3724"/>
    <cellStyle name="60% - 强调文字颜色 1 3 2 4" xfId="3725"/>
    <cellStyle name="20% - 强调文字颜色 3 6 5" xfId="3726"/>
    <cellStyle name="60% - 强调文字颜色 1 3 2 5" xfId="3727"/>
    <cellStyle name="20% - 强调文字颜色 3 6 6" xfId="3728"/>
    <cellStyle name="20% - 强调文字颜色 3 7" xfId="3729"/>
    <cellStyle name="20% - 强调文字颜色 3 8" xfId="3730"/>
    <cellStyle name="20% - 强调文字颜色 3 9" xfId="3731"/>
    <cellStyle name="20% - 强调文字颜色 4 10" xfId="3732"/>
    <cellStyle name="20% - 强调文字颜色 4 11" xfId="3733"/>
    <cellStyle name="40% - 强调文字颜色 1 55 10" xfId="3734"/>
    <cellStyle name="20% - 强调文字颜色 4 12" xfId="3735"/>
    <cellStyle name="40% - 强调文字颜色 1 52 7 2" xfId="3736"/>
    <cellStyle name="20% - 强调文字颜色 4 13" xfId="3737"/>
    <cellStyle name="40% - 强调文字颜色 1 52 7 3" xfId="3738"/>
    <cellStyle name="20% - 强调文字颜色 4 2 10" xfId="3739"/>
    <cellStyle name="20% - 强调文字颜色 4 2 10 2" xfId="3740"/>
    <cellStyle name="20% - 强调文字颜色 6 49 5 5" xfId="3741"/>
    <cellStyle name="20% - 强调文字颜色 6 54 5 5" xfId="3742"/>
    <cellStyle name="20% - 强调文字颜色 4 2 10 3" xfId="3743"/>
    <cellStyle name="20% - 强调文字颜色 6 49 5 6" xfId="3744"/>
    <cellStyle name="20% - 强调文字颜色 6 54 5 6" xfId="3745"/>
    <cellStyle name="20% - 强调文字颜色 4 2 10 4" xfId="3746"/>
    <cellStyle name="20% - 强调文字颜色 4 2 10 5" xfId="3747"/>
    <cellStyle name="20% - 强调文字颜色 6 49 10" xfId="3748"/>
    <cellStyle name="20% - 强调文字颜色 6 54 10" xfId="3749"/>
    <cellStyle name="20% - 强调文字颜色 4 2 10 6" xfId="3750"/>
    <cellStyle name="20% - 强调文字颜色 6 49 11" xfId="3751"/>
    <cellStyle name="20% - 强调文字颜色 6 54 11" xfId="3752"/>
    <cellStyle name="20% - 强调文字颜色 4 2 11" xfId="3753"/>
    <cellStyle name="20% - 强调文字颜色 4 2 11 2" xfId="3754"/>
    <cellStyle name="差_Sheet1 4" xfId="3755"/>
    <cellStyle name="20% - 强调文字颜色 6 49 6 5" xfId="3756"/>
    <cellStyle name="20% - 强调文字颜色 6 54 6 5" xfId="3757"/>
    <cellStyle name="20% - 强调文字颜色 4 2 12" xfId="3758"/>
    <cellStyle name="20% - 强调文字颜色 4 2 13" xfId="3759"/>
    <cellStyle name="20% - 强调文字颜色 4 2 14" xfId="3760"/>
    <cellStyle name="20% - 强调文字颜色 4 2 15" xfId="3761"/>
    <cellStyle name="20% - 强调文字颜色 4 2 20" xfId="3762"/>
    <cellStyle name="20% - 强调文字颜色 4 2 16" xfId="3763"/>
    <cellStyle name="20% - 强调文字颜色 4 2 21" xfId="3764"/>
    <cellStyle name="20% - 强调文字颜色 4 2 17" xfId="3765"/>
    <cellStyle name="20% - 强调文字颜色 4 2 22" xfId="3766"/>
    <cellStyle name="20% - 强调文字颜色 4 2 18" xfId="3767"/>
    <cellStyle name="20% - 强调文字颜色 4 2 23" xfId="3768"/>
    <cellStyle name="输出 4 2 4 4 2" xfId="3769"/>
    <cellStyle name="20% - 强调文字颜色 4 2 19" xfId="3770"/>
    <cellStyle name="20% - 强调文字颜色 4 2 24" xfId="3771"/>
    <cellStyle name="20% - 强调文字颜色 4 2 2" xfId="3772"/>
    <cellStyle name="输入 2 2 6 5 2 2" xfId="3773"/>
    <cellStyle name="20% - 强调文字颜色 4 2 2 6" xfId="3774"/>
    <cellStyle name="20% - 强调文字颜色 6 2 8 2 4" xfId="3775"/>
    <cellStyle name="40% - 强调文字颜色 1 49 3 3" xfId="3776"/>
    <cellStyle name="40% - 强调文字颜色 1 54 3 3" xfId="3777"/>
    <cellStyle name="输出 4 2 4 4 3" xfId="3778"/>
    <cellStyle name="20% - 强调文字颜色 4 2 25" xfId="3779"/>
    <cellStyle name="20% - 强调文字颜色 4 2 3" xfId="3780"/>
    <cellStyle name="20% - 强调文字颜色 4 2 4" xfId="3781"/>
    <cellStyle name="20% - 强调文字颜色 4 2 5" xfId="3782"/>
    <cellStyle name="输入 6 3 4 2 2" xfId="3783"/>
    <cellStyle name="20% - 强调文字颜色 4 2 6" xfId="3784"/>
    <cellStyle name="输入 6 3 4 2 3" xfId="3785"/>
    <cellStyle name="20% - 强调文字颜色 4 2 7" xfId="3786"/>
    <cellStyle name="40% - 强调文字颜色 1 55 2 2" xfId="3787"/>
    <cellStyle name="20% - 强调文字颜色 4 2 8" xfId="3788"/>
    <cellStyle name="40% - 强调文字颜色 1 55 2 3" xfId="3789"/>
    <cellStyle name="20% - 强调文字颜色 4 2 8 10" xfId="3790"/>
    <cellStyle name="输入 6 6 5 2 2" xfId="3791"/>
    <cellStyle name="20% - 强调文字颜色 4 2 8 11" xfId="3792"/>
    <cellStyle name="20% - 强调文字颜色 4 2 8 2" xfId="3793"/>
    <cellStyle name="20% - 强调文字颜色 4 2 8 2 2" xfId="3794"/>
    <cellStyle name="20% - 强调文字颜色 5 57 5" xfId="3795"/>
    <cellStyle name="20% - 强调文字颜色 4 2 8 2 2 2" xfId="3796"/>
    <cellStyle name="20% - 强调文字颜色 5 57 5 2" xfId="3797"/>
    <cellStyle name="20% - 强调文字颜色 6 50 4 5" xfId="3798"/>
    <cellStyle name="20% - 强调文字颜色 4 2 8 2 2 3" xfId="3799"/>
    <cellStyle name="60% - 强调文字颜色 5 2 2" xfId="3800"/>
    <cellStyle name="20% - 强调文字颜色 5 57 5 3" xfId="3801"/>
    <cellStyle name="汇总 3 2 5 4 2" xfId="3802"/>
    <cellStyle name="20% - 强调文字颜色 6 50 4 6" xfId="3803"/>
    <cellStyle name="20% - 强调文字颜色 4 2 8 2 2 4" xfId="3804"/>
    <cellStyle name="60% - 强调文字颜色 5 2 3" xfId="3805"/>
    <cellStyle name="20% - 强调文字颜色 5 57 5 4" xfId="3806"/>
    <cellStyle name="20% - 强调文字颜色 6 51 2" xfId="3807"/>
    <cellStyle name="20% - 强调文字颜色 4 2 8 2 2 5" xfId="3808"/>
    <cellStyle name="60% - 强调文字颜色 5 2 4" xfId="3809"/>
    <cellStyle name="20% - 强调文字颜色 5 57 5 5" xfId="3810"/>
    <cellStyle name="20% - 强调文字颜色 6 51 3" xfId="3811"/>
    <cellStyle name="20% - 强调文字颜色 4 2 8 2 2 6" xfId="3812"/>
    <cellStyle name="20% - 强调文字颜色 5 57 5 6" xfId="3813"/>
    <cellStyle name="20% - 强调文字颜色 6 51 4" xfId="3814"/>
    <cellStyle name="20% - 强调文字颜色 4 2 8 2 3" xfId="3815"/>
    <cellStyle name="20% - 强调文字颜色 5 57 6" xfId="3816"/>
    <cellStyle name="40% - 强调文字颜色 2 2 21" xfId="3817"/>
    <cellStyle name="40% - 强调文字颜色 2 2 16" xfId="3818"/>
    <cellStyle name="20% - 强调文字颜色 4 2 8 2 3 2" xfId="3819"/>
    <cellStyle name="20% - 强调文字颜色 6 50 5 5" xfId="3820"/>
    <cellStyle name="40% - 强调文字颜色 2 2 22" xfId="3821"/>
    <cellStyle name="40% - 强调文字颜色 2 2 17" xfId="3822"/>
    <cellStyle name="20% - 强调文字颜色 4 2 8 2 3 3" xfId="3823"/>
    <cellStyle name="汇总 3 2 5 5 2" xfId="3824"/>
    <cellStyle name="20% - 强调文字颜色 6 50 5 6" xfId="3825"/>
    <cellStyle name="40% - 强调文字颜色 2 2 23" xfId="3826"/>
    <cellStyle name="40% - 强调文字颜色 2 2 18" xfId="3827"/>
    <cellStyle name="20% - 强调文字颜色 4 2 8 2 3 4" xfId="3828"/>
    <cellStyle name="20% - 强调文字颜色 6 52 2" xfId="3829"/>
    <cellStyle name="40% - 强调文字颜色 2 2 24" xfId="3830"/>
    <cellStyle name="40% - 强调文字颜色 2 2 19" xfId="3831"/>
    <cellStyle name="20% - 强调文字颜色 4 2 8 2 3 5" xfId="3832"/>
    <cellStyle name="20% - 强调文字颜色 6 52 3" xfId="3833"/>
    <cellStyle name="40% - 强调文字颜色 2 2 25" xfId="3834"/>
    <cellStyle name="20% - 强调文字颜色 4 2 8 2 3 6" xfId="3835"/>
    <cellStyle name="20% - 强调文字颜色 6 52 4" xfId="3836"/>
    <cellStyle name="20% - 强调文字颜色 4 2 8 2 4" xfId="3837"/>
    <cellStyle name="20% - 强调文字颜色 5 57 7" xfId="3838"/>
    <cellStyle name="20% - 强调文字颜色 4 2 8 2 5" xfId="3839"/>
    <cellStyle name="20% - 强调文字颜色 5 57 8" xfId="3840"/>
    <cellStyle name="20% - 强调文字颜色 4 2 8 2 5 2" xfId="3841"/>
    <cellStyle name="60% - 强调文字颜色 2 9" xfId="3842"/>
    <cellStyle name="20% - 强调文字颜色 4 55 10" xfId="3843"/>
    <cellStyle name="注释 2 2 10 2 3" xfId="3844"/>
    <cellStyle name="40% - 强调文字颜色 5 56 10" xfId="3845"/>
    <cellStyle name="20% - 强调文字颜色 6 50 7 5" xfId="3846"/>
    <cellStyle name="20% - 强调文字颜色 4 2 8 2 5 3" xfId="3847"/>
    <cellStyle name="汇总 3 2 5 7 2" xfId="3848"/>
    <cellStyle name="20% - 强调文字颜色 6 50 7 6" xfId="3849"/>
    <cellStyle name="20% - 强调文字颜色 4 2 8 2 5 5" xfId="3850"/>
    <cellStyle name="20% - 强调文字颜色 6 49 3" xfId="3851"/>
    <cellStyle name="20% - 强调文字颜色 6 54 3" xfId="3852"/>
    <cellStyle name="20% - 强调文字颜色 4 2 8 2 5 6" xfId="3853"/>
    <cellStyle name="20% - 强调文字颜色 6 49 4" xfId="3854"/>
    <cellStyle name="20% - 强调文字颜色 6 54 4" xfId="3855"/>
    <cellStyle name="20% - 强调文字颜色 4 2 8 3" xfId="3856"/>
    <cellStyle name="20% - 强调文字颜色 4 2 8 3 2" xfId="3857"/>
    <cellStyle name="20% - 强调文字颜色 5 58 5" xfId="3858"/>
    <cellStyle name="20% - 强调文字颜色 4 2 8 3 3" xfId="3859"/>
    <cellStyle name="20% - 强调文字颜色 5 58 6" xfId="3860"/>
    <cellStyle name="20% - 强调文字颜色 4 2 8 3 4" xfId="3861"/>
    <cellStyle name="20% - 强调文字颜色 4 2 8 3 5" xfId="3862"/>
    <cellStyle name="20% - 强调文字颜色 4 2 8 3 6" xfId="3863"/>
    <cellStyle name="20% - 强调文字颜色 4 2 8 4" xfId="3864"/>
    <cellStyle name="20% - 强调文字颜色 4 2 8 5" xfId="3865"/>
    <cellStyle name="20% - 强调文字颜色 4 2 8 6" xfId="3866"/>
    <cellStyle name="20% - 强调文字颜色 4 2 8 7" xfId="3867"/>
    <cellStyle name="20% - 强调文字颜色 4 2 8 8" xfId="3868"/>
    <cellStyle name="输出 2 2 9 2" xfId="3869"/>
    <cellStyle name="20% - 强调文字颜色 4 2 8 9" xfId="3870"/>
    <cellStyle name="20% - 强调文字颜色 4 2 9 2" xfId="3871"/>
    <cellStyle name="20% - 强调文字颜色 4 2 9 3" xfId="3872"/>
    <cellStyle name="20% - 强调文字颜色 4 2 9 4" xfId="3873"/>
    <cellStyle name="20% - 强调文字颜色 4 2 9 5" xfId="3874"/>
    <cellStyle name="20% - 强调文字颜色 4 2 9 6" xfId="3875"/>
    <cellStyle name="汇总 3 2 6 3 3" xfId="3876"/>
    <cellStyle name="20% - 强调文字颜色 4 2_附件3：中期财政规划套表" xfId="3877"/>
    <cellStyle name="20% - 强调文字颜色 4 28" xfId="3878"/>
    <cellStyle name="20% - 强调文字颜色 4 33" xfId="3879"/>
    <cellStyle name="20% - 强调文字颜色 4 29" xfId="3880"/>
    <cellStyle name="20% - 强调文字颜色 4 34" xfId="3881"/>
    <cellStyle name="20% - 强调文字颜色 4 3 2" xfId="3882"/>
    <cellStyle name="20% - 强调文字颜色 4 3 2 2" xfId="3883"/>
    <cellStyle name="计算 2 2 3 4 2 3" xfId="3884"/>
    <cellStyle name="20% - 强调文字颜色 4 3 4" xfId="3885"/>
    <cellStyle name="20% - 强调文字颜色 4 3 2 3" xfId="3886"/>
    <cellStyle name="20% - 强调文字颜色 4 3 5" xfId="3887"/>
    <cellStyle name="20% - 强调文字颜色 4 3 2 4" xfId="3888"/>
    <cellStyle name="20% - 强调文字颜色 4 3 6" xfId="3889"/>
    <cellStyle name="20% - 强调文字颜色 4 3 2 5" xfId="3890"/>
    <cellStyle name="计算 4 2 5 4 2 2" xfId="3891"/>
    <cellStyle name="20% - 强调文字颜色 4 3 7" xfId="3892"/>
    <cellStyle name="40% - 强调文字颜色 1 55 3 2" xfId="3893"/>
    <cellStyle name="20% - 强调文字颜色 4 3 2 6" xfId="3894"/>
    <cellStyle name="40% - 强调文字颜色 1 55 3 3" xfId="3895"/>
    <cellStyle name="计算 2 2 3 4 2 2" xfId="3896"/>
    <cellStyle name="20% - 强调文字颜色 4 3 3" xfId="3897"/>
    <cellStyle name="20% - 强调文字颜色 4 3_附件3：中期财政规划套表" xfId="3898"/>
    <cellStyle name="20% - 强调文字颜色 6 2 11 10" xfId="3899"/>
    <cellStyle name="20% - 强调文字颜色 4 35" xfId="3900"/>
    <cellStyle name="20% - 强调文字颜色 4 40" xfId="3901"/>
    <cellStyle name="20% - 强调文字颜色 4 36" xfId="3902"/>
    <cellStyle name="20% - 强调文字颜色 4 41" xfId="3903"/>
    <cellStyle name="20% - 强调文字颜色 4 37" xfId="3904"/>
    <cellStyle name="20% - 强调文字颜色 4 42" xfId="3905"/>
    <cellStyle name="20% - 强调文字颜色 4 38" xfId="3906"/>
    <cellStyle name="20% - 强调文字颜色 4 43" xfId="3907"/>
    <cellStyle name="注释 2 10" xfId="3908"/>
    <cellStyle name="20% - 强调文字颜色 4 39" xfId="3909"/>
    <cellStyle name="20% - 强调文字颜色 4 44" xfId="3910"/>
    <cellStyle name="20% - 强调文字颜色 4 4 2" xfId="3911"/>
    <cellStyle name="20% - 强调文字颜色 4 4 2 2" xfId="3912"/>
    <cellStyle name="计算 2 2 3 5 2 3" xfId="3913"/>
    <cellStyle name="20% - 强调文字颜色 5 3 4" xfId="3914"/>
    <cellStyle name="20% - 强调文字颜色 4 4 2 3" xfId="3915"/>
    <cellStyle name="20% - 强调文字颜色 5 3 5" xfId="3916"/>
    <cellStyle name="20% - 强调文字颜色 4 4 2 4" xfId="3917"/>
    <cellStyle name="20% - 强调文字颜色 5 3 6" xfId="3918"/>
    <cellStyle name="20% - 强调文字颜色 4 4 2 5" xfId="3919"/>
    <cellStyle name="计算 4 2 5 5 2 2" xfId="3920"/>
    <cellStyle name="20% - 强调文字颜色 5 3 7" xfId="3921"/>
    <cellStyle name="40% - 强调文字颜色 1 56 3 2" xfId="3922"/>
    <cellStyle name="20% - 强调文字颜色 4 4 2 6" xfId="3923"/>
    <cellStyle name="40% - 强调文字颜色 1 56 3 3" xfId="3924"/>
    <cellStyle name="20% - 强调文字颜色 4 4 3" xfId="3925"/>
    <cellStyle name="20% - 强调文字颜色 4 4 4" xfId="3926"/>
    <cellStyle name="20% - 强调文字颜色 4 4 5" xfId="3927"/>
    <cellStyle name="20% - 强调文字颜色 4 4 6" xfId="3928"/>
    <cellStyle name="20% - 强调文字颜色 4 4 7" xfId="3929"/>
    <cellStyle name="计算 5 2 2 3" xfId="3930"/>
    <cellStyle name="汇总 3 3 2 2" xfId="3931"/>
    <cellStyle name="40% - 强调文字颜色 1 55 4 2" xfId="3932"/>
    <cellStyle name="汇总 4 3 4" xfId="3933"/>
    <cellStyle name="20% - 强调文字颜色 4 4_附件3：中期财政规划套表" xfId="3934"/>
    <cellStyle name="20% - 强调文字颜色 4 45" xfId="3935"/>
    <cellStyle name="20% - 强调文字颜色 4 50" xfId="3936"/>
    <cellStyle name="20% - 强调文字颜色 4 46" xfId="3937"/>
    <cellStyle name="20% - 强调文字颜色 4 51" xfId="3938"/>
    <cellStyle name="20% - 强调文字颜色 4 47" xfId="3939"/>
    <cellStyle name="20% - 强调文字颜色 4 52" xfId="3940"/>
    <cellStyle name="20% - 强调文字颜色 4 48" xfId="3941"/>
    <cellStyle name="20% - 强调文字颜色 4 53" xfId="3942"/>
    <cellStyle name="20% - 强调文字颜色 4 49" xfId="3943"/>
    <cellStyle name="20% - 强调文字颜色 4 54" xfId="3944"/>
    <cellStyle name="20% - 强调文字颜色 4 49 10" xfId="3945"/>
    <cellStyle name="20% - 强调文字颜色 4 54 10" xfId="3946"/>
    <cellStyle name="20% - 强调文字颜色 5 57 3 2" xfId="3947"/>
    <cellStyle name="40% - 强调文字颜色 5 55 10" xfId="3948"/>
    <cellStyle name="20% - 强调文字颜色 6 50 2 5" xfId="3949"/>
    <cellStyle name="20% - 强调文字颜色 4 49 11" xfId="3950"/>
    <cellStyle name="20% - 强调文字颜色 4 54 11" xfId="3951"/>
    <cellStyle name="20% - 强调文字颜色 5 57 3 3" xfId="3952"/>
    <cellStyle name="汇总 3 2 5 2 2" xfId="3953"/>
    <cellStyle name="20% - 强调文字颜色 6 50 2 6" xfId="3954"/>
    <cellStyle name="20% - 强调文字颜色 4 49 12" xfId="3955"/>
    <cellStyle name="20% - 强调文字颜色 5 57 3 4" xfId="3956"/>
    <cellStyle name="20% - 强调文字颜色 4 49 13" xfId="3957"/>
    <cellStyle name="20% - 强调文字颜色 5 57 3 5" xfId="3958"/>
    <cellStyle name="20% - 强调文字颜色 4 49 2" xfId="3959"/>
    <cellStyle name="20% - 强调文字颜色 4 54 2" xfId="3960"/>
    <cellStyle name="20% - 强调文字颜色 4 49 2 2" xfId="3961"/>
    <cellStyle name="20% - 强调文字颜色 4 54 2 2" xfId="3962"/>
    <cellStyle name="20% - 强调文字颜色 4 49 2 3" xfId="3963"/>
    <cellStyle name="20% - 强调文字颜色 4 54 2 3" xfId="3964"/>
    <cellStyle name="20% - 强调文字颜色 4 49 2 4" xfId="3965"/>
    <cellStyle name="20% - 强调文字颜色 4 54 2 4" xfId="3966"/>
    <cellStyle name="40% - 强调文字颜色 5 55 2 4" xfId="3967"/>
    <cellStyle name="20% - 强调文字颜色 6 53 3 2" xfId="3968"/>
    <cellStyle name="20% - 强调文字颜色 4 49 2 5" xfId="3969"/>
    <cellStyle name="20% - 强调文字颜色 4 54 2 5" xfId="3970"/>
    <cellStyle name="40% - 强调文字颜色 5 55 2 5" xfId="3971"/>
    <cellStyle name="20% - 强调文字颜色 6 53 3 3" xfId="3972"/>
    <cellStyle name="20% - 强调文字颜色 4 49 2 6" xfId="3973"/>
    <cellStyle name="20% - 强调文字颜色 4 54 2 6" xfId="3974"/>
    <cellStyle name="40% - 强调文字颜色 5 55 2 6" xfId="3975"/>
    <cellStyle name="20% - 强调文字颜色 6 53 3 4" xfId="3976"/>
    <cellStyle name="20% - 强调文字颜色 4 49 3" xfId="3977"/>
    <cellStyle name="20% - 强调文字颜色 4 54 3" xfId="3978"/>
    <cellStyle name="好_Sheet1 2 2" xfId="3979"/>
    <cellStyle name="20% - 强调文字颜色 4 49 3 5" xfId="3980"/>
    <cellStyle name="20% - 强调文字颜色 4 54 3 5" xfId="3981"/>
    <cellStyle name="常规 4 19" xfId="3982"/>
    <cellStyle name="40% - 强调文字颜色 5 55 3 5" xfId="3983"/>
    <cellStyle name="20% - 强调文字颜色 6 53 4 3" xfId="3984"/>
    <cellStyle name="好_Sheet1 2 3" xfId="3985"/>
    <cellStyle name="20% - 强调文字颜色 4 49 3 6" xfId="3986"/>
    <cellStyle name="20% - 强调文字颜色 4 54 3 6" xfId="3987"/>
    <cellStyle name="40% - 强调文字颜色 5 55 3 6" xfId="3988"/>
    <cellStyle name="20% - 强调文字颜色 6 53 4 4" xfId="3989"/>
    <cellStyle name="20% - 强调文字颜色 4 49 4" xfId="3990"/>
    <cellStyle name="20% - 强调文字颜色 4 54 4" xfId="3991"/>
    <cellStyle name="20% - 强调文字颜色 4 49 4 5" xfId="3992"/>
    <cellStyle name="20% - 强调文字颜色 4 54 4 5" xfId="3993"/>
    <cellStyle name="40% - 强调文字颜色 5 55 4 5" xfId="3994"/>
    <cellStyle name="20% - 强调文字颜色 6 53 5 3" xfId="3995"/>
    <cellStyle name="20% - 强调文字颜色 4 49 4 6" xfId="3996"/>
    <cellStyle name="20% - 强调文字颜色 4 54 4 6" xfId="3997"/>
    <cellStyle name="40% - 强调文字颜色 5 55 4 6" xfId="3998"/>
    <cellStyle name="20% - 强调文字颜色 6 53 5 4" xfId="3999"/>
    <cellStyle name="20% - 强调文字颜色 4 49 5" xfId="4000"/>
    <cellStyle name="20% - 强调文字颜色 4 54 5" xfId="4001"/>
    <cellStyle name="20% - 强调文字颜色 4 49 7 2" xfId="4002"/>
    <cellStyle name="20% - 强调文字颜色 4 52 3" xfId="4003"/>
    <cellStyle name="输出 2 3 2" xfId="4004"/>
    <cellStyle name="20% - 强调文字颜色 4 49 7 3" xfId="4005"/>
    <cellStyle name="20% - 强调文字颜色 4 52 4" xfId="4006"/>
    <cellStyle name="输出 2 3 3" xfId="4007"/>
    <cellStyle name="20% - 强调文字颜色 4 49 7 4" xfId="4008"/>
    <cellStyle name="20% - 强调文字颜色 4 52 5" xfId="4009"/>
    <cellStyle name="20% - 强调文字颜色 6 53 8 2" xfId="4010"/>
    <cellStyle name="20% - 强调文字颜色 4 49 8 2" xfId="4011"/>
    <cellStyle name="20% - 强调文字颜色 4 53 3" xfId="4012"/>
    <cellStyle name="输出 2 4 2" xfId="4013"/>
    <cellStyle name="20% - 强调文字颜色 4 49 8 3" xfId="4014"/>
    <cellStyle name="20% - 强调文字颜色 4 53 4" xfId="4015"/>
    <cellStyle name="输出 2 4 3" xfId="4016"/>
    <cellStyle name="20% - 强调文字颜色 4 49 8 4" xfId="4017"/>
    <cellStyle name="20% - 强调文字颜色 4 53 5" xfId="4018"/>
    <cellStyle name="20% - 强调文字颜色 4 5 4" xfId="4019"/>
    <cellStyle name="20% - 强调文字颜色 4 5 5" xfId="4020"/>
    <cellStyle name="20% - 强调文字颜色 4 5 6" xfId="4021"/>
    <cellStyle name="20% - 强调文字颜色 4 50 10" xfId="4022"/>
    <cellStyle name="20% - 强调文字颜色 4 50 11" xfId="4023"/>
    <cellStyle name="20% - 强调文字颜色 4 50 12" xfId="4024"/>
    <cellStyle name="20% - 强调文字颜色 4 50 13" xfId="4025"/>
    <cellStyle name="20% - 强调文字颜色 4 50 2 2" xfId="4026"/>
    <cellStyle name="20% - 强调文字颜色 4 50 2 3" xfId="4027"/>
    <cellStyle name="20% - 强调文字颜色 4 50 2 4" xfId="4028"/>
    <cellStyle name="20% - 强调文字颜色 4 50 5 5" xfId="4029"/>
    <cellStyle name="20% - 强调文字颜色 4 50 5 6" xfId="4030"/>
    <cellStyle name="20% - 强调文字颜色 4 50 6 5" xfId="4031"/>
    <cellStyle name="20% - 强调文字颜色 4 50 6 6" xfId="4032"/>
    <cellStyle name="20% - 强调文字颜色 4 50 7 6" xfId="4033"/>
    <cellStyle name="20% - 强调文字颜色 4 50 8 5" xfId="4034"/>
    <cellStyle name="20% - 强调文字颜色 4 50 8 6" xfId="4035"/>
    <cellStyle name="20% - 强调文字颜色 4 51 10" xfId="4036"/>
    <cellStyle name="20% - 强调文字颜色 4 51 11" xfId="4037"/>
    <cellStyle name="20% - 强调文字颜色 4 51 12" xfId="4038"/>
    <cellStyle name="20% - 强调文字颜色 4 51 13" xfId="4039"/>
    <cellStyle name="20% - 强调文字颜色 4 51 2 2" xfId="4040"/>
    <cellStyle name="20% - 强调文字颜色 4 51 2 3" xfId="4041"/>
    <cellStyle name="20% - 强调文字颜色 4 51 2 4" xfId="4042"/>
    <cellStyle name="40% - 强调文字颜色 5 52 2 4" xfId="4043"/>
    <cellStyle name="20% - 强调文字颜色 6 50 3 2" xfId="4044"/>
    <cellStyle name="20% - 强调文字颜色 4 51 2 5" xfId="4045"/>
    <cellStyle name="40% - 强调文字颜色 5 52 2 5" xfId="4046"/>
    <cellStyle name="20% - 强调文字颜色 6 50 3 3" xfId="4047"/>
    <cellStyle name="20% - 强调文字颜色 4 51 2 6" xfId="4048"/>
    <cellStyle name="40% - 强调文字颜色 5 52 2 6" xfId="4049"/>
    <cellStyle name="20% - 强调文字颜色 6 50 3 4" xfId="4050"/>
    <cellStyle name="20% - 强调文字颜色 4 51 3 5" xfId="4051"/>
    <cellStyle name="40% - 强调文字颜色 5 52 3 5" xfId="4052"/>
    <cellStyle name="20% - 强调文字颜色 6 50 4 3" xfId="4053"/>
    <cellStyle name="20% - 强调文字颜色 4 51 3 6" xfId="4054"/>
    <cellStyle name="40% - 强调文字颜色 5 52 3 6" xfId="4055"/>
    <cellStyle name="20% - 强调文字颜色 6 50 4 4" xfId="4056"/>
    <cellStyle name="20% - 强调文字颜色 4 51 4 5" xfId="4057"/>
    <cellStyle name="40% - 强调文字颜色 5 52 4 5" xfId="4058"/>
    <cellStyle name="20% - 强调文字颜色 6 50 5 3" xfId="4059"/>
    <cellStyle name="20% - 强调文字颜色 4 51 4 6" xfId="4060"/>
    <cellStyle name="40% - 强调文字颜色 5 52 4 6" xfId="4061"/>
    <cellStyle name="20% - 强调文字颜色 6 50 5 4" xfId="4062"/>
    <cellStyle name="60% - 强调文字颜色 2 7" xfId="4063"/>
    <cellStyle name="20% - 强调文字颜色 4 51 6 5" xfId="4064"/>
    <cellStyle name="40% - 强调文字颜色 5 52 6 5" xfId="4065"/>
    <cellStyle name="20% - 强调文字颜色 6 50 7 3" xfId="4066"/>
    <cellStyle name="60% - 强调文字颜色 2 8" xfId="4067"/>
    <cellStyle name="20% - 强调文字颜色 4 51 6 6" xfId="4068"/>
    <cellStyle name="注释 2 2 10 2 2" xfId="4069"/>
    <cellStyle name="40% - 强调文字颜色 5 52 6 6" xfId="4070"/>
    <cellStyle name="20% - 强调文字颜色 6 50 7 4" xfId="4071"/>
    <cellStyle name="60% - 强调文字颜色 3 7" xfId="4072"/>
    <cellStyle name="20% - 强调文字颜色 4 51 7 5" xfId="4073"/>
    <cellStyle name="40% - 强调文字颜色 5 52 7 5" xfId="4074"/>
    <cellStyle name="20% - 强调文字颜色 6 50 8 3" xfId="4075"/>
    <cellStyle name="60% - 强调文字颜色 3 8" xfId="4076"/>
    <cellStyle name="20% - 强调文字颜色 4 51 7 6" xfId="4077"/>
    <cellStyle name="40% - 强调文字颜色 5 52 7 6" xfId="4078"/>
    <cellStyle name="20% - 强调文字颜色 6 50 8 4" xfId="4079"/>
    <cellStyle name="60% - 强调文字颜色 4 7" xfId="4080"/>
    <cellStyle name="20% - 强调文字颜色 4 51 8 5" xfId="4081"/>
    <cellStyle name="60% - 强调文字颜色 4 8" xfId="4082"/>
    <cellStyle name="20% - 强调文字颜色 4 51 8 6" xfId="4083"/>
    <cellStyle name="40% - 强调文字颜色 5 2 8 2 2 3" xfId="4084"/>
    <cellStyle name="20% - 强调文字颜色 4 52 10" xfId="4085"/>
    <cellStyle name="40% - 强调文字颜色 6 51 4 6" xfId="4086"/>
    <cellStyle name="20% - 强调文字颜色 4 57 5 3" xfId="4087"/>
    <cellStyle name="千位分隔 7 4" xfId="4088"/>
    <cellStyle name="20% - 强调文字颜色 5 50 4 6" xfId="4089"/>
    <cellStyle name="40% - 强调文字颜色 5 2 8 2 2 4" xfId="4090"/>
    <cellStyle name="20% - 强调文字颜色 4 52 11" xfId="4091"/>
    <cellStyle name="20% - 强调文字颜色 4 57 5 4" xfId="4092"/>
    <cellStyle name="40% - 强调文字颜色 5 2 8 2 2 5" xfId="4093"/>
    <cellStyle name="20% - 强调文字颜色 4 52 12" xfId="4094"/>
    <cellStyle name="20% - 强调文字颜色 4 57 5 5" xfId="4095"/>
    <cellStyle name="20% - 强调文字颜色 4 57 5 6" xfId="4096"/>
    <cellStyle name="20% - 强调文字颜色 4 52 13" xfId="4097"/>
    <cellStyle name="40% - 强调文字颜色 5 2 8 2 2 6" xfId="4098"/>
    <cellStyle name="20% - 强调文字颜色 4 52 2" xfId="4099"/>
    <cellStyle name="20% - 强调文字颜色 4 52 2 2" xfId="4100"/>
    <cellStyle name="20% - 强调文字颜色 4 52 2 3" xfId="4101"/>
    <cellStyle name="20% - 强调文字颜色 6 51 3 2" xfId="4102"/>
    <cellStyle name="40% - 强调文字颜色 5 53 2 4" xfId="4103"/>
    <cellStyle name="汇总 5 7" xfId="4104"/>
    <cellStyle name="20% - 强调文字颜色 4 52 2 4" xfId="4105"/>
    <cellStyle name="20% - 强调文字颜色 6 51 3 3" xfId="4106"/>
    <cellStyle name="40% - 强调文字颜色 5 53 2 5" xfId="4107"/>
    <cellStyle name="汇总 5 8" xfId="4108"/>
    <cellStyle name="20% - 强调文字颜色 4 52 2 5" xfId="4109"/>
    <cellStyle name="20% - 强调文字颜色 6 51 3 4" xfId="4110"/>
    <cellStyle name="40% - 强调文字颜色 5 53 2 6" xfId="4111"/>
    <cellStyle name="汇总 5 9" xfId="4112"/>
    <cellStyle name="20% - 强调文字颜色 4 52 2 6" xfId="4113"/>
    <cellStyle name="20% - 强调文字颜色 6 51 4 3" xfId="4114"/>
    <cellStyle name="40% - 强调文字颜色 5 53 3 5" xfId="4115"/>
    <cellStyle name="汇总 6 8" xfId="4116"/>
    <cellStyle name="20% - 强调文字颜色 4 52 3 5" xfId="4117"/>
    <cellStyle name="20% - 强调文字颜色 6 51 4 4" xfId="4118"/>
    <cellStyle name="40% - 强调文字颜色 5 53 3 6" xfId="4119"/>
    <cellStyle name="汇总 6 9" xfId="4120"/>
    <cellStyle name="20% - 强调文字颜色 4 52 3 6" xfId="4121"/>
    <cellStyle name="20% - 强调文字颜色 6 51 5 3" xfId="4122"/>
    <cellStyle name="40% - 强调文字颜色 5 53 4 5" xfId="4123"/>
    <cellStyle name="20% - 强调文字颜色 4 52 4 5" xfId="4124"/>
    <cellStyle name="20% - 强调文字颜色 6 51 5 4" xfId="4125"/>
    <cellStyle name="40% - 强调文字颜色 5 53 4 6" xfId="4126"/>
    <cellStyle name="差_2015年市本级还贷预算2014.9.26 2" xfId="4127"/>
    <cellStyle name="20% - 强调文字颜色 4 52 4 6" xfId="4128"/>
    <cellStyle name="20% - 强调文字颜色 6 51 6 3" xfId="4129"/>
    <cellStyle name="40% - 强调文字颜色 5 53 5 5" xfId="4130"/>
    <cellStyle name="20% - 强调文字颜色 4 52 5 5" xfId="4131"/>
    <cellStyle name="20% - 强调文字颜色 6 51 6 4" xfId="4132"/>
    <cellStyle name="40% - 强调文字颜色 5 53 5 6" xfId="4133"/>
    <cellStyle name="20% - 强调文字颜色 4 52 5 6" xfId="4134"/>
    <cellStyle name="40% - 强调文字颜色 1 2 11 4" xfId="4135"/>
    <cellStyle name="20% - 强调文字颜色 6 51 8 3" xfId="4136"/>
    <cellStyle name="40% - 强调文字颜色 5 53 7 5" xfId="4137"/>
    <cellStyle name="20% - 强调文字颜色 4 52 7 5" xfId="4138"/>
    <cellStyle name="40% - 强调文字颜色 1 2 11 5" xfId="4139"/>
    <cellStyle name="20% - 强调文字颜色 6 51 8 4" xfId="4140"/>
    <cellStyle name="40% - 强调文字颜色 5 53 7 6" xfId="4141"/>
    <cellStyle name="常规 2 2 3 2 2 2" xfId="4142"/>
    <cellStyle name="20% - 强调文字颜色 4 52 7 6" xfId="4143"/>
    <cellStyle name="40% - 强调文字颜色 1 2 12 4" xfId="4144"/>
    <cellStyle name="20% - 强调文字颜色 4 52 8 5" xfId="4145"/>
    <cellStyle name="40% - 强调文字颜色 1 2 12 5" xfId="4146"/>
    <cellStyle name="20% - 强调文字颜色 4 52 8 6" xfId="4147"/>
    <cellStyle name="20% - 强调文字颜色 4 53 10" xfId="4148"/>
    <cellStyle name="20% - 强调文字颜色 4 53 11" xfId="4149"/>
    <cellStyle name="20% - 强调文字颜色 4 53 12" xfId="4150"/>
    <cellStyle name="20% - 强调文字颜色 4 53 13" xfId="4151"/>
    <cellStyle name="20% - 强调文字颜色 4 53 2" xfId="4152"/>
    <cellStyle name="20% - 强调文字颜色 6 52 3 2" xfId="4153"/>
    <cellStyle name="40% - 强调文字颜色 5 49 2 4" xfId="4154"/>
    <cellStyle name="40% - 强调文字颜色 5 54 2 4" xfId="4155"/>
    <cellStyle name="20% - 强调文字颜色 4 53 2 4" xfId="4156"/>
    <cellStyle name="20% - 强调文字颜色 6 52 3 3" xfId="4157"/>
    <cellStyle name="40% - 强调文字颜色 5 49 2 5" xfId="4158"/>
    <cellStyle name="40% - 强调文字颜色 5 54 2 5" xfId="4159"/>
    <cellStyle name="20% - 强调文字颜色 4 53 2 5" xfId="4160"/>
    <cellStyle name="20% - 强调文字颜色 6 52 4 3" xfId="4161"/>
    <cellStyle name="40% - 强调文字颜色 5 49 3 5" xfId="4162"/>
    <cellStyle name="40% - 强调文字颜色 5 54 3 5" xfId="4163"/>
    <cellStyle name="20% - 强调文字颜色 4 53 3 5" xfId="4164"/>
    <cellStyle name="20% - 强调文字颜色 6 52 5 3" xfId="4165"/>
    <cellStyle name="40% - 强调文字颜色 5 49 4 5" xfId="4166"/>
    <cellStyle name="40% - 强调文字颜色 5 54 4 5" xfId="4167"/>
    <cellStyle name="20% - 强调文字颜色 4 53 4 5" xfId="4168"/>
    <cellStyle name="20% - 强调文字颜色 6 52 5 4" xfId="4169"/>
    <cellStyle name="40% - 强调文字颜色 5 49 4 6" xfId="4170"/>
    <cellStyle name="40% - 强调文字颜色 5 54 4 6" xfId="4171"/>
    <cellStyle name="20% - 强调文字颜色 4 53 4 6" xfId="4172"/>
    <cellStyle name="20% - 强调文字颜色 6 52 6 3" xfId="4173"/>
    <cellStyle name="40% - 强调文字颜色 5 49 5 5" xfId="4174"/>
    <cellStyle name="40% - 强调文字颜色 5 54 5 5" xfId="4175"/>
    <cellStyle name="20% - 强调文字颜色 4 53 5 5" xfId="4176"/>
    <cellStyle name="20% - 强调文字颜色 6 52 6 4" xfId="4177"/>
    <cellStyle name="40% - 强调文字颜色 5 49 5 6" xfId="4178"/>
    <cellStyle name="40% - 强调文字颜色 5 54 5 6" xfId="4179"/>
    <cellStyle name="20% - 强调文字颜色 4 53 5 6" xfId="4180"/>
    <cellStyle name="20% - 强调文字颜色 6 52 7 3" xfId="4181"/>
    <cellStyle name="40% - 强调文字颜色 5 49 6 5" xfId="4182"/>
    <cellStyle name="40% - 强调文字颜色 5 54 6 5" xfId="4183"/>
    <cellStyle name="20% - 强调文字颜色 4 53 6 5" xfId="4184"/>
    <cellStyle name="20% - 强调文字颜色 6 52 7 4" xfId="4185"/>
    <cellStyle name="40% - 强调文字颜色 5 49 6 6" xfId="4186"/>
    <cellStyle name="40% - 强调文字颜色 5 54 6 6" xfId="4187"/>
    <cellStyle name="20% - 强调文字颜色 4 53 6 6" xfId="4188"/>
    <cellStyle name="20% - 强调文字颜色 6 52 8 3" xfId="4189"/>
    <cellStyle name="40% - 强调文字颜色 5 49 7 5" xfId="4190"/>
    <cellStyle name="20% - 强调文字颜色 4 53 7 5" xfId="4191"/>
    <cellStyle name="20% - 强调文字颜色 6 52 8 4" xfId="4192"/>
    <cellStyle name="40% - 强调文字颜色 5 49 7 6" xfId="4193"/>
    <cellStyle name="20% - 强调文字颜色 4 53 7 6" xfId="4194"/>
    <cellStyle name="20% - 强调文字颜色 4 53 8 5" xfId="4195"/>
    <cellStyle name="20% - 强调文字颜色 4 53 8 6" xfId="4196"/>
    <cellStyle name="20% - 强调文字颜色 4 60" xfId="4197"/>
    <cellStyle name="20% - 强调文字颜色 4 55" xfId="4198"/>
    <cellStyle name="20% - 强调文字颜色 4 60 2" xfId="4199"/>
    <cellStyle name="20% - 强调文字颜色 4 55 2" xfId="4200"/>
    <cellStyle name="20% - 强调文字颜色 6 54 3 3" xfId="4201"/>
    <cellStyle name="20% - 强调文字颜色 6 49 3 3" xfId="4202"/>
    <cellStyle name="40% - 强调文字颜色 5 56 2 5" xfId="4203"/>
    <cellStyle name="20% - 强调文字颜色 4 55 2 5" xfId="4204"/>
    <cellStyle name="20% - 强调文字颜色 6 54 3 4" xfId="4205"/>
    <cellStyle name="20% - 强调文字颜色 6 49 3 4" xfId="4206"/>
    <cellStyle name="40% - 强调文字颜色 5 56 2 6" xfId="4207"/>
    <cellStyle name="20% - 强调文字颜色 4 55 2 6" xfId="4208"/>
    <cellStyle name="20% - 强调文字颜色 4 60 3" xfId="4209"/>
    <cellStyle name="20% - 强调文字颜色 4 55 3" xfId="4210"/>
    <cellStyle name="40% - 强调文字颜色 1 34" xfId="4211"/>
    <cellStyle name="40% - 强调文字颜色 1 29" xfId="4212"/>
    <cellStyle name="20% - 强调文字颜色 6 54 4 3" xfId="4213"/>
    <cellStyle name="20% - 强调文字颜色 6 49 4 3" xfId="4214"/>
    <cellStyle name="40% - 强调文字颜色 5 56 3 5" xfId="4215"/>
    <cellStyle name="千位分隔 5 2 3 7" xfId="4216"/>
    <cellStyle name="20% - 强调文字颜色 4 55 3 5" xfId="4217"/>
    <cellStyle name="60% - 强调文字颜色 2 35" xfId="4218"/>
    <cellStyle name="60% - 强调文字颜色 2 40" xfId="4219"/>
    <cellStyle name="40% - 强调文字颜色 1 40" xfId="4220"/>
    <cellStyle name="40% - 强调文字颜色 1 35" xfId="4221"/>
    <cellStyle name="计算 3 2 2 3 2" xfId="4222"/>
    <cellStyle name="20% - 强调文字颜色 6 54 4 4" xfId="4223"/>
    <cellStyle name="20% - 强调文字颜色 6 49 4 4" xfId="4224"/>
    <cellStyle name="40% - 强调文字颜色 5 56 3 6" xfId="4225"/>
    <cellStyle name="20% - 强调文字颜色 4 55 3 6" xfId="4226"/>
    <cellStyle name="60% - 强调文字颜色 2 36" xfId="4227"/>
    <cellStyle name="60% - 强调文字颜色 2 41" xfId="4228"/>
    <cellStyle name="20% - 强调文字颜色 4 60 4" xfId="4229"/>
    <cellStyle name="20% - 强调文字颜色 4 55 4" xfId="4230"/>
    <cellStyle name="20% - 强调文字颜色 6 54 5 3" xfId="4231"/>
    <cellStyle name="20% - 强调文字颜色 6 49 5 3" xfId="4232"/>
    <cellStyle name="40% - 强调文字颜色 5 56 4 5" xfId="4233"/>
    <cellStyle name="20% - 强调文字颜色 4 55 4 5" xfId="4234"/>
    <cellStyle name="20% - 强调文字颜色 6 54 5 4" xfId="4235"/>
    <cellStyle name="20% - 强调文字颜色 6 49 5 4" xfId="4236"/>
    <cellStyle name="40% - 强调文字颜色 5 56 4 6" xfId="4237"/>
    <cellStyle name="20% - 强调文字颜色 4 55 4 6" xfId="4238"/>
    <cellStyle name="20% - 强调文字颜色 6 54 6 3" xfId="4239"/>
    <cellStyle name="20% - 强调文字颜色 6 49 6 3" xfId="4240"/>
    <cellStyle name="40% - 强调文字颜色 5 56 5 5" xfId="4241"/>
    <cellStyle name="标题 2 6 6" xfId="4242"/>
    <cellStyle name="差_Sheet1 2" xfId="4243"/>
    <cellStyle name="20% - 强调文字颜色 4 55 5 5" xfId="4244"/>
    <cellStyle name="20% - 强调文字颜色 6 54 6 4" xfId="4245"/>
    <cellStyle name="20% - 强调文字颜色 6 49 6 4" xfId="4246"/>
    <cellStyle name="40% - 强调文字颜色 5 56 5 6" xfId="4247"/>
    <cellStyle name="差_Sheet1 3" xfId="4248"/>
    <cellStyle name="20% - 强调文字颜色 4 55 5 6" xfId="4249"/>
    <cellStyle name="20% - 强调文字颜色 4 61" xfId="4250"/>
    <cellStyle name="20% - 强调文字颜色 4 56" xfId="4251"/>
    <cellStyle name="40% - 强调文字颜色 1 2 8 3 4" xfId="4252"/>
    <cellStyle name="20% - 强调文字颜色 4 56 10" xfId="4253"/>
    <cellStyle name="20% - 强调文字颜色 4 61 2" xfId="4254"/>
    <cellStyle name="20% - 强调文字颜色 4 56 2" xfId="4255"/>
    <cellStyle name="20% - 强调文字颜色 4 56 2 2" xfId="4256"/>
    <cellStyle name="20% - 强调文字颜色 4 56 2 3" xfId="4257"/>
    <cellStyle name="20% - 强调文字颜色 6 55 3 2" xfId="4258"/>
    <cellStyle name="40% - 强调文字颜色 5 57 2 4" xfId="4259"/>
    <cellStyle name="20% - 强调文字颜色 4 56 2 4" xfId="4260"/>
    <cellStyle name="20% - 强调文字颜色 6 55 3 3" xfId="4261"/>
    <cellStyle name="40% - 强调文字颜色 5 57 2 5" xfId="4262"/>
    <cellStyle name="20% - 强调文字颜色 4 56 2 5" xfId="4263"/>
    <cellStyle name="40% - 强调文字颜色 1 2 8 2" xfId="4264"/>
    <cellStyle name="20% - 强调文字颜色 6 55 3 4" xfId="4265"/>
    <cellStyle name="40% - 强调文字颜色 5 57 2 6" xfId="4266"/>
    <cellStyle name="20% - 强调文字颜色 4 56 2 6" xfId="4267"/>
    <cellStyle name="20% - 强调文字颜色 4 61 3" xfId="4268"/>
    <cellStyle name="20% - 强调文字颜色 4 56 3" xfId="4269"/>
    <cellStyle name="20% - 强调文字颜色 6 55 4 3" xfId="4270"/>
    <cellStyle name="40% - 强调文字颜色 5 57 3 5" xfId="4271"/>
    <cellStyle name="20% - 强调文字颜色 5 33" xfId="4272"/>
    <cellStyle name="20% - 强调文字颜色 5 28" xfId="4273"/>
    <cellStyle name="汇总 2 2 6 4 2 2" xfId="4274"/>
    <cellStyle name="20% - 强调文字颜色 4 56 3 5" xfId="4275"/>
    <cellStyle name="40% - 强调文字颜色 1 2 9 2" xfId="4276"/>
    <cellStyle name="20% - 强调文字颜色 6 55 4 4" xfId="4277"/>
    <cellStyle name="40% - 强调文字颜色 5 57 3 6" xfId="4278"/>
    <cellStyle name="20% - 强调文字颜色 5 34" xfId="4279"/>
    <cellStyle name="20% - 强调文字颜色 5 29" xfId="4280"/>
    <cellStyle name="汇总 2 2 6 4 2 3" xfId="4281"/>
    <cellStyle name="20% - 强调文字颜色 4 56 3 6" xfId="4282"/>
    <cellStyle name="20% - 强调文字颜色 4 61 4" xfId="4283"/>
    <cellStyle name="20% - 强调文字颜色 4 56 4" xfId="4284"/>
    <cellStyle name="20% - 强调文字颜色 6 55 5 3" xfId="4285"/>
    <cellStyle name="40% - 强调文字颜色 5 57 4 5" xfId="4286"/>
    <cellStyle name="20% - 强调文字颜色 4 56 4 5" xfId="4287"/>
    <cellStyle name="20% - 强调文字颜色 6 55 5 4" xfId="4288"/>
    <cellStyle name="40% - 强调文字颜色 5 57 4 6" xfId="4289"/>
    <cellStyle name="20% - 强调文字颜色 4 56 4 6" xfId="4290"/>
    <cellStyle name="20% - 强调文字颜色 4 61 5" xfId="4291"/>
    <cellStyle name="20% - 强调文字颜色 4 56 5" xfId="4292"/>
    <cellStyle name="20% - 强调文字颜色 4 61 6" xfId="4293"/>
    <cellStyle name="20% - 强调文字颜色 4 56 6" xfId="4294"/>
    <cellStyle name="20% - 强调文字颜色 4 56 7" xfId="4295"/>
    <cellStyle name="20% - 强调文字颜色 4 56 8" xfId="4296"/>
    <cellStyle name="20% - 强调文字颜色 4 56 9" xfId="4297"/>
    <cellStyle name="40% - 强调文字颜色 1 52 8 2" xfId="4298"/>
    <cellStyle name="20% - 强调文字颜色 4 62" xfId="4299"/>
    <cellStyle name="20% - 强调文字颜色 4 57" xfId="4300"/>
    <cellStyle name="20% - 强调文字颜色 5 51 4 6" xfId="4301"/>
    <cellStyle name="20% - 强调文字颜色 4 57 10" xfId="4302"/>
    <cellStyle name="警告文本 38" xfId="4303"/>
    <cellStyle name="警告文本 43" xfId="4304"/>
    <cellStyle name="20% - 强调文字颜色 4 57 2" xfId="4305"/>
    <cellStyle name="20% - 强调文字颜色 4 57 2 3" xfId="4306"/>
    <cellStyle name="20% - 强调文字颜色 6 56 3 2" xfId="4307"/>
    <cellStyle name="20% - 强调文字颜色 4 57 2 4" xfId="4308"/>
    <cellStyle name="20% - 强调文字颜色 6 56 3 3" xfId="4309"/>
    <cellStyle name="20% - 强调文字颜色 4 57 2 5" xfId="4310"/>
    <cellStyle name="20% - 强调文字颜色 6 56 3 4" xfId="4311"/>
    <cellStyle name="20% - 强调文字颜色 4 57 2 6" xfId="4312"/>
    <cellStyle name="20% - 强调文字颜色 4 57 3" xfId="4313"/>
    <cellStyle name="20% - 强调文字颜色 6 56 4 2" xfId="4314"/>
    <cellStyle name="20% - 强调文字颜色 4 57 3 4" xfId="4315"/>
    <cellStyle name="20% - 强调文字颜色 6 56 4 3" xfId="4316"/>
    <cellStyle name="20% - 强调文字颜色 4 57 3 5" xfId="4317"/>
    <cellStyle name="20% - 强调文字颜色 6 56 4 4" xfId="4318"/>
    <cellStyle name="20% - 强调文字颜色 4 57 3 6" xfId="4319"/>
    <cellStyle name="20% - 强调文字颜色 4 57 4" xfId="4320"/>
    <cellStyle name="20% - 强调文字颜色 5 50 3 5" xfId="4321"/>
    <cellStyle name="千位分隔 6 3" xfId="4322"/>
    <cellStyle name="20% - 强调文字颜色 4 57 4 2" xfId="4323"/>
    <cellStyle name="40% - 强调文字颜色 6 51 3 5" xfId="4324"/>
    <cellStyle name="20% - 强调文字颜色 5 50 3 6" xfId="4325"/>
    <cellStyle name="千位分隔 6 4" xfId="4326"/>
    <cellStyle name="20% - 强调文字颜色 4 57 4 3" xfId="4327"/>
    <cellStyle name="40% - 强调文字颜色 6 51 3 6" xfId="4328"/>
    <cellStyle name="20% - 强调文字颜色 6 56 5 2" xfId="4329"/>
    <cellStyle name="20% - 强调文字颜色 4 57 4 4" xfId="4330"/>
    <cellStyle name="20% - 强调文字颜色 6 56 5 3" xfId="4331"/>
    <cellStyle name="20% - 强调文字颜色 4 57 4 5" xfId="4332"/>
    <cellStyle name="20% - 强调文字颜色 6 56 5 4" xfId="4333"/>
    <cellStyle name="20% - 强调文字颜色 4 57 4 6" xfId="4334"/>
    <cellStyle name="20% - 强调文字颜色 4 57 5" xfId="4335"/>
    <cellStyle name="20% - 强调文字颜色 5 50 4 5" xfId="4336"/>
    <cellStyle name="千位分隔 7 3" xfId="4337"/>
    <cellStyle name="20% - 强调文字颜色 4 57 5 2" xfId="4338"/>
    <cellStyle name="40% - 强调文字颜色 6 51 4 5" xfId="4339"/>
    <cellStyle name="20% - 强调文字颜色 4 57 7" xfId="4340"/>
    <cellStyle name="20% - 强调文字颜色 4 57 8" xfId="4341"/>
    <cellStyle name="样式 1 2 2 2" xfId="4342"/>
    <cellStyle name="20% - 强调文字颜色 4 57 9" xfId="4343"/>
    <cellStyle name="样式 1 2 2 3" xfId="4344"/>
    <cellStyle name="40% - 强调文字颜色 1 52 8 3" xfId="4345"/>
    <cellStyle name="20% - 强调文字颜色 4 63" xfId="4346"/>
    <cellStyle name="20% - 强调文字颜色 4 58" xfId="4347"/>
    <cellStyle name="20% - 强调文字颜色 4 58 2" xfId="4348"/>
    <cellStyle name="20% - 强调文字颜色 4 58 3" xfId="4349"/>
    <cellStyle name="20% - 强调文字颜色 4 58 4" xfId="4350"/>
    <cellStyle name="20% - 强调文字颜色 4 58 5" xfId="4351"/>
    <cellStyle name="20% - 强调文字颜色 4 58 6" xfId="4352"/>
    <cellStyle name="40% - 强调文字颜色 1 52 8 4" xfId="4353"/>
    <cellStyle name="20% - 强调文字颜色 4 64" xfId="4354"/>
    <cellStyle name="20% - 强调文字颜色 4 59" xfId="4355"/>
    <cellStyle name="20% - 强调文字颜色 4 59 2" xfId="4356"/>
    <cellStyle name="20% - 强调文字颜色 4 59 3" xfId="4357"/>
    <cellStyle name="20% - 强调文字颜色 5 54 2 2" xfId="4358"/>
    <cellStyle name="20% - 强调文字颜色 5 49 2 2" xfId="4359"/>
    <cellStyle name="20% - 强调文字颜色 4 59 4" xfId="4360"/>
    <cellStyle name="40% - 强调文字颜色 6 55 2 2" xfId="4361"/>
    <cellStyle name="20% - 强调文字颜色 5 54 2 3" xfId="4362"/>
    <cellStyle name="20% - 强调文字颜色 5 49 2 3" xfId="4363"/>
    <cellStyle name="20% - 强调文字颜色 4 59 5" xfId="4364"/>
    <cellStyle name="40% - 强调文字颜色 6 55 2 3" xfId="4365"/>
    <cellStyle name="20% - 强调文字颜色 5 54 2 4" xfId="4366"/>
    <cellStyle name="20% - 强调文字颜色 5 49 2 4" xfId="4367"/>
    <cellStyle name="20% - 强调文字颜色 4 59 6" xfId="4368"/>
    <cellStyle name="40% - 强调文字颜色 6 55 2 4" xfId="4369"/>
    <cellStyle name="20% - 强调文字颜色 5 10" xfId="4370"/>
    <cellStyle name="汇总 5 5 3" xfId="4371"/>
    <cellStyle name="40% - 强调文字颜色 1 56 10" xfId="4372"/>
    <cellStyle name="20% - 强调文字颜色 5 11" xfId="4373"/>
    <cellStyle name="20% - 强调文字颜色 5 12" xfId="4374"/>
    <cellStyle name="20% - 强调文字颜色 5 13" xfId="4375"/>
    <cellStyle name="20% - 强调文字颜色 5 2 10" xfId="4376"/>
    <cellStyle name="20% - 强调文字颜色 5 2 10 2" xfId="4377"/>
    <cellStyle name="20% - 强调文字颜色 5 2 10 3" xfId="4378"/>
    <cellStyle name="20% - 强调文字颜色 5 2 10 4" xfId="4379"/>
    <cellStyle name="20% - 强调文字颜色 5 2 10 5" xfId="4380"/>
    <cellStyle name="20% - 强调文字颜色 5 2 10 6" xfId="4381"/>
    <cellStyle name="20% - 强调文字颜色 5 2 11" xfId="4382"/>
    <cellStyle name="20% - 强调文字颜色 5 2 11 2" xfId="4383"/>
    <cellStyle name="20% - 强调文字颜色 5 2 11 3" xfId="4384"/>
    <cellStyle name="20% - 强调文字颜色 5 2 11 4" xfId="4385"/>
    <cellStyle name="20% - 强调文字颜色 5 2 11 5" xfId="4386"/>
    <cellStyle name="20% - 强调文字颜色 5 2 11 6" xfId="4387"/>
    <cellStyle name="20% - 强调文字颜色 5 2 11 7" xfId="4388"/>
    <cellStyle name="常规 92 2" xfId="4389"/>
    <cellStyle name="20% - 强调文字颜色 5 2 12" xfId="4390"/>
    <cellStyle name="20% - 强调文字颜色 5 2 13" xfId="4391"/>
    <cellStyle name="20% - 强调文字颜色 5 2 13 2" xfId="4392"/>
    <cellStyle name="20% - 强调文字颜色 5 2 13 3" xfId="4393"/>
    <cellStyle name="20% - 强调文字颜色 6 57 10" xfId="4394"/>
    <cellStyle name="20% - 强调文字颜色 5 2 13 4" xfId="4395"/>
    <cellStyle name="20% - 强调文字颜色 5 2 13 5" xfId="4396"/>
    <cellStyle name="20% - 强调文字颜色 5 2 13 6" xfId="4397"/>
    <cellStyle name="20% - 强调文字颜色 5 2 14" xfId="4398"/>
    <cellStyle name="20% - 强调文字颜色 5 2 14 2" xfId="4399"/>
    <cellStyle name="20% - 强调文字颜色 5 2 14 3" xfId="4400"/>
    <cellStyle name="20% - 强调文字颜色 5 2 14 4" xfId="4401"/>
    <cellStyle name="20% - 强调文字颜色 5 2 14 5" xfId="4402"/>
    <cellStyle name="20% - 强调文字颜色 5 2 14 6" xfId="4403"/>
    <cellStyle name="20% - 强调文字颜色 5 2 20" xfId="4404"/>
    <cellStyle name="20% - 强调文字颜色 5 2 15" xfId="4405"/>
    <cellStyle name="20% - 强调文字颜色 5 2 21" xfId="4406"/>
    <cellStyle name="20% - 强调文字颜色 5 2 16" xfId="4407"/>
    <cellStyle name="20% - 强调文字颜色 5 2 2" xfId="4408"/>
    <cellStyle name="20% - 强调文字颜色 5 2 2 2" xfId="4409"/>
    <cellStyle name="20% - 强调文字颜色 5 2 2 4" xfId="4410"/>
    <cellStyle name="20% - 强调文字颜色 5 2 2 5" xfId="4411"/>
    <cellStyle name="20% - 强调文字颜色 5 2 2 6" xfId="4412"/>
    <cellStyle name="20% - 强调文字颜色 5 2 3" xfId="4413"/>
    <cellStyle name="20% - 强调文字颜色 5 2 4" xfId="4414"/>
    <cellStyle name="20% - 强调文字颜色 5 2 5" xfId="4415"/>
    <cellStyle name="20% - 强调文字颜色 5 2 6" xfId="4416"/>
    <cellStyle name="输入 6 3 5 2 2" xfId="4417"/>
    <cellStyle name="40% - 强调文字颜色 1 56 2 2" xfId="4418"/>
    <cellStyle name="20% - 强调文字颜色 5 2 7" xfId="4419"/>
    <cellStyle name="输入 6 3 5 2 3" xfId="4420"/>
    <cellStyle name="40% - 强调文字颜色 1 56 2 3" xfId="4421"/>
    <cellStyle name="20% - 强调文字颜色 5 2 8" xfId="4422"/>
    <cellStyle name="20% - 强调文字颜色 6 2 13" xfId="4423"/>
    <cellStyle name="输出 3 2 3 4" xfId="4424"/>
    <cellStyle name="20% - 强调文字颜色 5 2 8 10" xfId="4425"/>
    <cellStyle name="强调文字颜色 2 3 3" xfId="4426"/>
    <cellStyle name="20% - 强调文字颜色 5 2 8 2" xfId="4427"/>
    <cellStyle name="20% - 强调文字颜色 5 2 8 3" xfId="4428"/>
    <cellStyle name="20% - 强调文字颜色 5 7" xfId="4429"/>
    <cellStyle name="20% - 强调文字颜色 5 2 8 3 2" xfId="4430"/>
    <cellStyle name="20% - 强调文字颜色 5 8" xfId="4431"/>
    <cellStyle name="20% - 强调文字颜色 5 2 8 3 3" xfId="4432"/>
    <cellStyle name="20% - 强调文字颜色 5 9" xfId="4433"/>
    <cellStyle name="20% - 强调文字颜色 5 2 8 3 4" xfId="4434"/>
    <cellStyle name="20% - 强调文字颜色 5 2 8 3 5" xfId="4435"/>
    <cellStyle name="20% - 强调文字颜色 5 2 8 3 6" xfId="4436"/>
    <cellStyle name="20% - 强调文字颜色 5 2 8 4" xfId="4437"/>
    <cellStyle name="20% - 强调文字颜色 5 2 8 5" xfId="4438"/>
    <cellStyle name="20% - 强调文字颜色 5 2 8 6" xfId="4439"/>
    <cellStyle name="20% - 强调文字颜色 5 2 8 7" xfId="4440"/>
    <cellStyle name="20% - 强调文字颜色 5 2 8 8" xfId="4441"/>
    <cellStyle name="20% - 强调文字颜色 5 2 9 2" xfId="4442"/>
    <cellStyle name="20% - 强调文字颜色 5 2 9 3" xfId="4443"/>
    <cellStyle name="20% - 强调文字颜色 5 2 9 4" xfId="4444"/>
    <cellStyle name="20% - 强调文字颜色 5 2 9 5" xfId="4445"/>
    <cellStyle name="20% - 强调文字颜色 5 2 9 6" xfId="4446"/>
    <cellStyle name="20% - 强调文字颜色 5 3 2" xfId="4447"/>
    <cellStyle name="20% - 强调文字颜色 5 3 2 2" xfId="4448"/>
    <cellStyle name="20% - 强调文字颜色 5 3 2 3" xfId="4449"/>
    <cellStyle name="20% - 强调文字颜色 5 3 2 4" xfId="4450"/>
    <cellStyle name="20% - 强调文字颜色 5 3 2 5" xfId="4451"/>
    <cellStyle name="20% - 强调文字颜色 5 3 2 6" xfId="4452"/>
    <cellStyle name="20% - 强调文字颜色 5 3 3" xfId="4453"/>
    <cellStyle name="计算 2 2 3 5 2 2" xfId="4454"/>
    <cellStyle name="40% - 强调文字颜色 1 2 9 3" xfId="4455"/>
    <cellStyle name="20% - 强调文字颜色 6 55 4 5" xfId="4456"/>
    <cellStyle name="20% - 强调文字颜色 5 40" xfId="4457"/>
    <cellStyle name="20% - 强调文字颜色 5 35" xfId="4458"/>
    <cellStyle name="40% - 强调文字颜色 1 2 9 4" xfId="4459"/>
    <cellStyle name="20% - 强调文字颜色 6 55 4 6" xfId="4460"/>
    <cellStyle name="20% - 强调文字颜色 5 41" xfId="4461"/>
    <cellStyle name="20% - 强调文字颜色 5 36" xfId="4462"/>
    <cellStyle name="40% - 强调文字颜色 1 2 9 5" xfId="4463"/>
    <cellStyle name="20% - 强调文字颜色 6 2 10 2" xfId="4464"/>
    <cellStyle name="标题 6 3" xfId="4465"/>
    <cellStyle name="20% - 强调文字颜色 5 42" xfId="4466"/>
    <cellStyle name="20% - 强调文字颜色 5 37" xfId="4467"/>
    <cellStyle name="好_2 2" xfId="4468"/>
    <cellStyle name="40% - 强调文字颜色 1 2 9 6" xfId="4469"/>
    <cellStyle name="20% - 强调文字颜色 6 2 10 3" xfId="4470"/>
    <cellStyle name="标题 6 4" xfId="4471"/>
    <cellStyle name="20% - 强调文字颜色 5 43" xfId="4472"/>
    <cellStyle name="20% - 强调文字颜色 5 38" xfId="4473"/>
    <cellStyle name="好_2 3" xfId="4474"/>
    <cellStyle name="20% - 强调文字颜色 6 2 10 4" xfId="4475"/>
    <cellStyle name="20% - 强调文字颜色 5 44" xfId="4476"/>
    <cellStyle name="20% - 强调文字颜色 5 39" xfId="4477"/>
    <cellStyle name="注释 3 10" xfId="4478"/>
    <cellStyle name="20% - 强调文字颜色 5 4 2" xfId="4479"/>
    <cellStyle name="20% - 强调文字颜色 5 4 2 2" xfId="4480"/>
    <cellStyle name="20% - 强调文字颜色 5 4 2 3" xfId="4481"/>
    <cellStyle name="20% - 强调文字颜色 5 4 2 4" xfId="4482"/>
    <cellStyle name="20% - 强调文字颜色 5 4 2 5" xfId="4483"/>
    <cellStyle name="20% - 强调文字颜色 5 4 2 6" xfId="4484"/>
    <cellStyle name="20% - 强调文字颜色 5 4 3" xfId="4485"/>
    <cellStyle name="20% - 强调文字颜色 5 4 4" xfId="4486"/>
    <cellStyle name="20% - 强调文字颜色 5 4 5" xfId="4487"/>
    <cellStyle name="20% - 强调文字颜色 5 4 6" xfId="4488"/>
    <cellStyle name="40% - 强调文字颜色 1 56 4 2" xfId="4489"/>
    <cellStyle name="汇总 3 4 2 2" xfId="4490"/>
    <cellStyle name="计算 5 3 2 3" xfId="4491"/>
    <cellStyle name="20% - 强调文字颜色 5 4 7" xfId="4492"/>
    <cellStyle name="20% - 强调文字颜色 5 4_附件3：中期财政规划套表" xfId="4493"/>
    <cellStyle name="标题 1 46" xfId="4494"/>
    <cellStyle name="20% - 强调文字颜色 6 2 10 5" xfId="4495"/>
    <cellStyle name="20% - 强调文字颜色 5 50" xfId="4496"/>
    <cellStyle name="20% - 强调文字颜色 5 45" xfId="4497"/>
    <cellStyle name="20% - 强调文字颜色 6 2 10 6" xfId="4498"/>
    <cellStyle name="20% - 强调文字颜色 5 51" xfId="4499"/>
    <cellStyle name="20% - 强调文字颜色 5 46" xfId="4500"/>
    <cellStyle name="20% - 强调文字颜色 5 52" xfId="4501"/>
    <cellStyle name="20% - 强调文字颜色 5 47" xfId="4502"/>
    <cellStyle name="20% - 强调文字颜色 5 53" xfId="4503"/>
    <cellStyle name="20% - 强调文字颜色 5 48" xfId="4504"/>
    <cellStyle name="20% - 强调文字颜色 5 54" xfId="4505"/>
    <cellStyle name="20% - 强调文字颜色 5 49" xfId="4506"/>
    <cellStyle name="差_2" xfId="4507"/>
    <cellStyle name="汇总 5 6 2" xfId="4508"/>
    <cellStyle name="20% - 强调文字颜色 5 54 10" xfId="4509"/>
    <cellStyle name="20% - 强调文字颜色 5 49 10" xfId="4510"/>
    <cellStyle name="20% - 强调文字颜色 5 54 2 5" xfId="4511"/>
    <cellStyle name="20% - 强调文字颜色 5 49 2 5" xfId="4512"/>
    <cellStyle name="20% - 强调文字颜色 5 54 2 6" xfId="4513"/>
    <cellStyle name="20% - 强调文字颜色 5 49 2 6" xfId="4514"/>
    <cellStyle name="20% - 强调文字颜色 5 54 3" xfId="4515"/>
    <cellStyle name="20% - 强调文字颜色 5 49 3" xfId="4516"/>
    <cellStyle name="差_2 3" xfId="4517"/>
    <cellStyle name="差_Book1_云南省建国前入党的老党员补贴有关情况统计表2010(1).01" xfId="4518"/>
    <cellStyle name="汇总 5 6 2 3" xfId="4519"/>
    <cellStyle name="20% - 强调文字颜色 5 52 8 5" xfId="4520"/>
    <cellStyle name="20% - 强调文字颜色 5 54 3 5" xfId="4521"/>
    <cellStyle name="20% - 强调文字颜色 5 49 3 5" xfId="4522"/>
    <cellStyle name="差_Book1_云南省建国前入党的老党员补贴有关情况统计表2010(1).01 5" xfId="4523"/>
    <cellStyle name="20% - 强调文字颜色 5 54 3 6" xfId="4524"/>
    <cellStyle name="20% - 强调文字颜色 5 49 3 6" xfId="4525"/>
    <cellStyle name="20% - 强调文字颜色 5 54 4" xfId="4526"/>
    <cellStyle name="20% - 强调文字颜色 5 49 4" xfId="4527"/>
    <cellStyle name="20% - 强调文字颜色 5 52 8 6" xfId="4528"/>
    <cellStyle name="20% - 强调文字颜色 5 54 5" xfId="4529"/>
    <cellStyle name="20% - 强调文字颜色 5 49 5" xfId="4530"/>
    <cellStyle name="20% - 强调文字颜色 5 54 6" xfId="4531"/>
    <cellStyle name="20% - 强调文字颜色 5 49 6" xfId="4532"/>
    <cellStyle name="20% - 强调文字颜色 5 54 7" xfId="4533"/>
    <cellStyle name="20% - 强调文字颜色 5 49 7" xfId="4534"/>
    <cellStyle name="20% - 强调文字颜色 5 49 7 3" xfId="4535"/>
    <cellStyle name="60% - 强调文字颜色 2 4 2" xfId="4536"/>
    <cellStyle name="20% - 强调文字颜色 5 49 7 4" xfId="4537"/>
    <cellStyle name="60% - 强调文字颜色 2 4 3" xfId="4538"/>
    <cellStyle name="3232 7 2" xfId="4539"/>
    <cellStyle name="20% - 强调文字颜色 5 54 8" xfId="4540"/>
    <cellStyle name="20% - 强调文字颜色 5 49 8" xfId="4541"/>
    <cellStyle name="20% - 强调文字颜色 5 49 8 2" xfId="4542"/>
    <cellStyle name="20% - 强调文字颜色 5 49 8 3" xfId="4543"/>
    <cellStyle name="60% - 强调文字颜色 2 5 2" xfId="4544"/>
    <cellStyle name="20% - 强调文字颜色 5 49 8 4" xfId="4545"/>
    <cellStyle name="60% - 强调文字颜色 2 5 3" xfId="4546"/>
    <cellStyle name="20% - 强调文字颜色 5 54 9" xfId="4547"/>
    <cellStyle name="20% - 强调文字颜色 5 49 9" xfId="4548"/>
    <cellStyle name="20% - 强调文字颜色 5 5" xfId="4549"/>
    <cellStyle name="20% - 强调文字颜色 5 5 2" xfId="4550"/>
    <cellStyle name="20% - 强调文字颜色 5 5 3" xfId="4551"/>
    <cellStyle name="20% - 强调文字颜色 5 5 4" xfId="4552"/>
    <cellStyle name="20% - 强调文字颜色 5 5 5" xfId="4553"/>
    <cellStyle name="20% - 强调文字颜色 5 5 6" xfId="4554"/>
    <cellStyle name="20% - 强调文字颜色 5 50 10" xfId="4555"/>
    <cellStyle name="20% - 强调文字颜色 5 50 11" xfId="4556"/>
    <cellStyle name="20% - 强调文字颜色 5 50 12" xfId="4557"/>
    <cellStyle name="20% - 强调文字颜色 5 50 13" xfId="4558"/>
    <cellStyle name="20% - 强调文字颜色 5 50 5 5" xfId="4559"/>
    <cellStyle name="常规 2 2 14" xfId="4560"/>
    <cellStyle name="千位分隔 8 3" xfId="4561"/>
    <cellStyle name="20% - 强调文字颜色 5 50 5 6" xfId="4562"/>
    <cellStyle name="常规 2 2 15" xfId="4563"/>
    <cellStyle name="常规 2 2 20" xfId="4564"/>
    <cellStyle name="千位分隔 8 4" xfId="4565"/>
    <cellStyle name="20% - 强调文字颜色 5 50 6 5" xfId="4566"/>
    <cellStyle name="千位分隔 9 3" xfId="4567"/>
    <cellStyle name="20% - 强调文字颜色 5 50 6 6" xfId="4568"/>
    <cellStyle name="千位分隔 9 4" xfId="4569"/>
    <cellStyle name="20% - 强调文字颜色 6 4 2 6" xfId="4570"/>
    <cellStyle name="20% - 强调文字颜色 5 50 7 5" xfId="4571"/>
    <cellStyle name="20% - 强调文字颜色 5 50 7 6" xfId="4572"/>
    <cellStyle name="20% - 强调文字颜色 5 50 8 5" xfId="4573"/>
    <cellStyle name="输出 25" xfId="4574"/>
    <cellStyle name="输出 30" xfId="4575"/>
    <cellStyle name="20% - 强调文字颜色 5 50 8 6" xfId="4576"/>
    <cellStyle name="输出 26" xfId="4577"/>
    <cellStyle name="输出 31" xfId="4578"/>
    <cellStyle name="20% - 强调文字颜色 5 50 9" xfId="4579"/>
    <cellStyle name="40% - 强调文字颜色 1 52 4 3" xfId="4580"/>
    <cellStyle name="40% - 强调文字颜色 6 52 11" xfId="4581"/>
    <cellStyle name="20% - 强调文字颜色 5 51 11" xfId="4582"/>
    <cellStyle name="20% - 强调文字颜色 5 51 2 2" xfId="4583"/>
    <cellStyle name="20% - 强调文字颜色 5 51 2 3" xfId="4584"/>
    <cellStyle name="20% - 强调文字颜色 5 51 2 4" xfId="4585"/>
    <cellStyle name="20% - 强调文字颜色 5 51 2 5" xfId="4586"/>
    <cellStyle name="20% - 强调文字颜色 5 51 2 6" xfId="4587"/>
    <cellStyle name="20% - 强调文字颜色 5 51 3 5" xfId="4588"/>
    <cellStyle name="20% - 强调文字颜色 5 51 3 6" xfId="4589"/>
    <cellStyle name="20% - 强调文字颜色 5 51 4 5" xfId="4590"/>
    <cellStyle name="20% - 强调文字颜色 5 51 5 5" xfId="4591"/>
    <cellStyle name="20% - 强调文字颜色 5 51 5 6" xfId="4592"/>
    <cellStyle name="20% - 强调文字颜色 5 51 6" xfId="4593"/>
    <cellStyle name="20% - 强调文字颜色 5 51 6 5" xfId="4594"/>
    <cellStyle name="20% - 强调文字颜色 5 51 6 6" xfId="4595"/>
    <cellStyle name="20% - 强调文字颜色 5 51 7" xfId="4596"/>
    <cellStyle name="20% - 强调文字颜色 5 51 7 5" xfId="4597"/>
    <cellStyle name="20% - 强调文字颜色 5 51 7 6" xfId="4598"/>
    <cellStyle name="20% - 强调文字颜色 5 51 8" xfId="4599"/>
    <cellStyle name="20% - 强调文字颜色 5 51 8 5" xfId="4600"/>
    <cellStyle name="20% - 强调文字颜色 5 51 8 6" xfId="4601"/>
    <cellStyle name="20% - 强调文字颜色 5 51 9" xfId="4602"/>
    <cellStyle name="20% - 强调文字颜色 5 52 10" xfId="4603"/>
    <cellStyle name="20% - 强调文字颜色 5 52 11" xfId="4604"/>
    <cellStyle name="20% - 强调文字颜色 5 52 12" xfId="4605"/>
    <cellStyle name="20% - 强调文字颜色 5 52 2 2" xfId="4606"/>
    <cellStyle name="20% - 强调文字颜色 5 52 2 3" xfId="4607"/>
    <cellStyle name="20% - 强调文字颜色 5 52 2 4" xfId="4608"/>
    <cellStyle name="20% - 强调文字颜色 5 52 2 5" xfId="4609"/>
    <cellStyle name="20% - 强调文字颜色 5 52 2 6" xfId="4610"/>
    <cellStyle name="40% - 强调文字颜色 1 2 24" xfId="4611"/>
    <cellStyle name="40% - 强调文字颜色 1 2 19" xfId="4612"/>
    <cellStyle name="20% - 强调文字颜色 5 52 6 5" xfId="4613"/>
    <cellStyle name="20% - 强调文字颜色 5 52 3" xfId="4614"/>
    <cellStyle name="20% - 强调文字颜色 5 52 3 5" xfId="4615"/>
    <cellStyle name="20% - 强调文字颜色 5 52 3 6" xfId="4616"/>
    <cellStyle name="40% - 强调文字颜色 1 2 25" xfId="4617"/>
    <cellStyle name="20% - 强调文字颜色 5 52 6 6" xfId="4618"/>
    <cellStyle name="20% - 强调文字颜色 5 52 4" xfId="4619"/>
    <cellStyle name="20% - 强调文字颜色 5 52 5" xfId="4620"/>
    <cellStyle name="20% - 强调文字颜色 5 52 6" xfId="4621"/>
    <cellStyle name="20% - 强调文字颜色 5 52 7" xfId="4622"/>
    <cellStyle name="20% - 强调文字颜色 5 53 3" xfId="4623"/>
    <cellStyle name="20% - 强调文字颜色 5 52 7 5" xfId="4624"/>
    <cellStyle name="20% - 强调文字颜色 5 53 4" xfId="4625"/>
    <cellStyle name="20% - 强调文字颜色 5 52 7 6" xfId="4626"/>
    <cellStyle name="20% - 强调文字颜色 5 52 8" xfId="4627"/>
    <cellStyle name="20% - 强调文字颜色 5 52 9" xfId="4628"/>
    <cellStyle name="20% - 强调文字颜色 5 53 10" xfId="4629"/>
    <cellStyle name="20% - 强调文字颜色 5 53 2 2" xfId="4630"/>
    <cellStyle name="20% - 强调文字颜色 6 2 8 2 2 2" xfId="4631"/>
    <cellStyle name="20% - 强调文字颜色 5 53 2 3" xfId="4632"/>
    <cellStyle name="20% - 强调文字颜色 6 2 8 2 2 3" xfId="4633"/>
    <cellStyle name="20% - 强调文字颜色 5 53 2 4" xfId="4634"/>
    <cellStyle name="20% - 强调文字颜色 6 2 8 2 2 4" xfId="4635"/>
    <cellStyle name="20% - 强调文字颜色 5 53 2 5" xfId="4636"/>
    <cellStyle name="20% - 强调文字颜色 6 2 8 2 2 5" xfId="4637"/>
    <cellStyle name="20% - 强调文字颜色 5 53 2 6" xfId="4638"/>
    <cellStyle name="20% - 强调文字颜色 6 2 8 2 3 4" xfId="4639"/>
    <cellStyle name="20% - 强调文字颜色 5 53 3 5" xfId="4640"/>
    <cellStyle name="差_Book1_云南省建国前入党的老党员补贴有关情况统计表2010(1).01 2 2" xfId="4641"/>
    <cellStyle name="20% - 强调文字颜色 6 2 8 2 3 5" xfId="4642"/>
    <cellStyle name="20% - 强调文字颜色 5 53 3 6" xfId="4643"/>
    <cellStyle name="差_Book1_云南省建国前入党的老党员补贴有关情况统计表2010(1).01 2 3" xfId="4644"/>
    <cellStyle name="20% - 强调文字颜色 6 2 8 2 4 4" xfId="4645"/>
    <cellStyle name="20% - 强调文字颜色 5 53 4 5" xfId="4646"/>
    <cellStyle name="差_Book1_云南省建国前入党的老党员补贴有关情况统计表2010(1).01 3 2" xfId="4647"/>
    <cellStyle name="20% - 强调文字颜色 6 2 8 2 4 5" xfId="4648"/>
    <cellStyle name="20% - 强调文字颜色 5 53 4 6" xfId="4649"/>
    <cellStyle name="差_Book1_云南省建国前入党的老党员补贴有关情况统计表2010(1).01 3 3" xfId="4650"/>
    <cellStyle name="20% - 强调文字颜色 5 53 5" xfId="4651"/>
    <cellStyle name="20% - 强调文字颜色 6 2 8 2 5 4" xfId="4652"/>
    <cellStyle name="20% - 强调文字颜色 5 53 5 5" xfId="4653"/>
    <cellStyle name="60% - 强调文字颜色 1 2 4" xfId="4654"/>
    <cellStyle name="20% - 强调文字颜色 6 2 8 2 5 5" xfId="4655"/>
    <cellStyle name="ColLevel_0" xfId="4656"/>
    <cellStyle name="20% - 强调文字颜色 5 53 5 6" xfId="4657"/>
    <cellStyle name="20% - 强调文字颜色 5 53 6" xfId="4658"/>
    <cellStyle name="20% - 强调文字颜色 5 53 7" xfId="4659"/>
    <cellStyle name="20% - 强调文字颜色 5 53 8" xfId="4660"/>
    <cellStyle name="20% - 强调文字颜色 5 53 9" xfId="4661"/>
    <cellStyle name="20% - 强调文字颜色 5 60" xfId="4662"/>
    <cellStyle name="20% - 强调文字颜色 5 55" xfId="4663"/>
    <cellStyle name="汇总 5 6 3" xfId="4664"/>
    <cellStyle name="20% - 强调文字颜色 6 2 8 7" xfId="4665"/>
    <cellStyle name="20% - 强调文字颜色 5 55 2 2" xfId="4666"/>
    <cellStyle name="20% - 强调文字颜色 6 2 8 8" xfId="4667"/>
    <cellStyle name="20% - 强调文字颜色 5 55 2 3" xfId="4668"/>
    <cellStyle name="20% - 强调文字颜色 6 2 8 9" xfId="4669"/>
    <cellStyle name="输出 4 2 9 2" xfId="4670"/>
    <cellStyle name="20% - 强调文字颜色 5 55 2 4" xfId="4671"/>
    <cellStyle name="20% - 强调文字颜色 5 55 2 5" xfId="4672"/>
    <cellStyle name="20% - 强调文字颜色 5 60 3" xfId="4673"/>
    <cellStyle name="20% - 强调文字颜色 5 55 3" xfId="4674"/>
    <cellStyle name="20% - 强调文字颜色 5 55 3 5" xfId="4675"/>
    <cellStyle name="20% - 强调文字颜色 5 55 3 6" xfId="4676"/>
    <cellStyle name="20% - 强调文字颜色 5 60 4" xfId="4677"/>
    <cellStyle name="20% - 强调文字颜色 5 55 4" xfId="4678"/>
    <cellStyle name="20% - 强调文字颜色 5 55 4 6" xfId="4679"/>
    <cellStyle name="60% - 强调文字颜色 2 2 2 3" xfId="4680"/>
    <cellStyle name="20% - 强调文字颜色 5 60 5" xfId="4681"/>
    <cellStyle name="20% - 强调文字颜色 5 55 5" xfId="4682"/>
    <cellStyle name="20% - 强调文字颜色 5 55 5 5" xfId="4683"/>
    <cellStyle name="60% - 强调文字颜色 3 2 4" xfId="4684"/>
    <cellStyle name="20% - 强调文字颜色 5 55 5 6" xfId="4685"/>
    <cellStyle name="20% - 强调文字颜色 5 60 6" xfId="4686"/>
    <cellStyle name="20% - 强调文字颜色 5 55 6" xfId="4687"/>
    <cellStyle name="20% - 强调文字颜色 5 55 7" xfId="4688"/>
    <cellStyle name="20% - 强调文字颜色 5 55 8" xfId="4689"/>
    <cellStyle name="20% - 强调文字颜色 5 55 9" xfId="4690"/>
    <cellStyle name="20% - 强调文字颜色 5 61" xfId="4691"/>
    <cellStyle name="20% - 强调文字颜色 5 56" xfId="4692"/>
    <cellStyle name="20% - 强调文字颜色 5 61 2" xfId="4693"/>
    <cellStyle name="20% - 强调文字颜色 5 56 2" xfId="4694"/>
    <cellStyle name="输出 2 2 2 5 3" xfId="4695"/>
    <cellStyle name="20% - 强调文字颜色 5 56 2 2" xfId="4696"/>
    <cellStyle name="20% - 强调文字颜色 5 56 2 3" xfId="4697"/>
    <cellStyle name="20% - 强调文字颜色 5 56 2 4" xfId="4698"/>
    <cellStyle name="20% - 强调文字颜色 5 56 2 5" xfId="4699"/>
    <cellStyle name="20% - 强调文字颜色 5 56 2 6" xfId="4700"/>
    <cellStyle name="20% - 强调文字颜色 5 61 3" xfId="4701"/>
    <cellStyle name="20% - 强调文字颜色 5 56 3" xfId="4702"/>
    <cellStyle name="20% - 强调文字颜色 5 56 3 5" xfId="4703"/>
    <cellStyle name="20% - 强调文字颜色 5 56 3 6" xfId="4704"/>
    <cellStyle name="20% - 强调文字颜色 5 56 4 5" xfId="4705"/>
    <cellStyle name="60% - 强调文字颜色 2 3 2 2" xfId="4706"/>
    <cellStyle name="20% - 强调文字颜色 5 56 4 6" xfId="4707"/>
    <cellStyle name="60% - 强调文字颜色 2 3 2 3" xfId="4708"/>
    <cellStyle name="20% - 强调文字颜色 5 61 5" xfId="4709"/>
    <cellStyle name="20% - 强调文字颜色 5 56 5" xfId="4710"/>
    <cellStyle name="20% - 强调文字颜色 5 56 5 5" xfId="4711"/>
    <cellStyle name="60% - 强调文字颜色 4 2 4" xfId="4712"/>
    <cellStyle name="20% - 强调文字颜色 5 56 5 6" xfId="4713"/>
    <cellStyle name="20% - 强调文字颜色 5 61 6" xfId="4714"/>
    <cellStyle name="20% - 强调文字颜色 5 56 6" xfId="4715"/>
    <cellStyle name="20% - 强调文字颜色 5 56 7" xfId="4716"/>
    <cellStyle name="20% - 强调文字颜色 5 56 8" xfId="4717"/>
    <cellStyle name="20% - 强调文字颜色 5 56 9" xfId="4718"/>
    <cellStyle name="20% - 强调文字颜色 5 62" xfId="4719"/>
    <cellStyle name="20% - 强调文字颜色 5 57" xfId="4720"/>
    <cellStyle name="20% - 强调文字颜色 5 57 10" xfId="4721"/>
    <cellStyle name="20% - 强调文字颜色 5 57 2" xfId="4722"/>
    <cellStyle name="差_7.1罗平县大学生“村官”统计季报表(7月修订，下发空表) 2 2_附件3：中期财政规划套表" xfId="4723"/>
    <cellStyle name="输出 2 2 2 6 3" xfId="4724"/>
    <cellStyle name="20% - 强调文字颜色 5 57 2 2" xfId="4725"/>
    <cellStyle name="注释 6 10 2 3" xfId="4726"/>
    <cellStyle name="20% - 强调文字颜色 5 57 2 3" xfId="4727"/>
    <cellStyle name="20% - 强调文字颜色 5 57 2 4" xfId="4728"/>
    <cellStyle name="20% - 强调文字颜色 5 57 2 5" xfId="4729"/>
    <cellStyle name="20% - 强调文字颜色 5 57 2 6" xfId="4730"/>
    <cellStyle name="20% - 强调文字颜色 5 57 3" xfId="4731"/>
    <cellStyle name="20% - 强调文字颜色 5 57 3 6" xfId="4732"/>
    <cellStyle name="20% - 强调文字颜色 5 57 4" xfId="4733"/>
    <cellStyle name="20% - 强调文字颜色 6 50 3 5" xfId="4734"/>
    <cellStyle name="20% - 强调文字颜色 5 57 4 2" xfId="4735"/>
    <cellStyle name="20% - 强调文字颜色 6 50 3 6" xfId="4736"/>
    <cellStyle name="汇总 3 2 5 3 2" xfId="4737"/>
    <cellStyle name="20% - 强调文字颜色 5 57 4 3" xfId="4738"/>
    <cellStyle name="20% - 强调文字颜色 6 50 2" xfId="4739"/>
    <cellStyle name="20% - 强调文字颜色 5 57 4 4" xfId="4740"/>
    <cellStyle name="20% - 强调文字颜色 6 50 3" xfId="4741"/>
    <cellStyle name="20% - 强调文字颜色 5 57 4 5" xfId="4742"/>
    <cellStyle name="60% - 强调文字颜色 2 4 2 2" xfId="4743"/>
    <cellStyle name="20% - 强调文字颜色 6 50 4" xfId="4744"/>
    <cellStyle name="20% - 强调文字颜色 5 57 4 6" xfId="4745"/>
    <cellStyle name="60% - 强调文字颜色 2 4 2 3" xfId="4746"/>
    <cellStyle name="20% - 强调文字颜色 5 57 9" xfId="4747"/>
    <cellStyle name="20% - 强调文字颜色 5 63" xfId="4748"/>
    <cellStyle name="20% - 强调文字颜色 5 58" xfId="4749"/>
    <cellStyle name="20% - 强调文字颜色 5 58 2" xfId="4750"/>
    <cellStyle name="20% - 强调文字颜色 5 58 3" xfId="4751"/>
    <cellStyle name="20% - 强调文字颜色 5 58 4" xfId="4752"/>
    <cellStyle name="20% - 强调文字颜色 5 64" xfId="4753"/>
    <cellStyle name="20% - 强调文字颜色 5 59" xfId="4754"/>
    <cellStyle name="20% - 强调文字颜色 5 59 2" xfId="4755"/>
    <cellStyle name="20% - 强调文字颜色 5 59 3" xfId="4756"/>
    <cellStyle name="20% - 强调文字颜色 5 59 4" xfId="4757"/>
    <cellStyle name="20% - 强调文字颜色 5 59 5" xfId="4758"/>
    <cellStyle name="20% - 强调文字颜色 5 59 6" xfId="4759"/>
    <cellStyle name="20% - 强调文字颜色 5 6" xfId="4760"/>
    <cellStyle name="20% - 强调文字颜色 5 6 2" xfId="4761"/>
    <cellStyle name="注释 3 2 7" xfId="4762"/>
    <cellStyle name="20% - 强调文字颜色 5 6 3" xfId="4763"/>
    <cellStyle name="注释 3 2 8" xfId="4764"/>
    <cellStyle name="20% - 强调文字颜色 5 6 4" xfId="4765"/>
    <cellStyle name="注释 3 2 9" xfId="4766"/>
    <cellStyle name="20% - 强调文字颜色 5 6 5" xfId="4767"/>
    <cellStyle name="20% - 强调文字颜色 5 6 6" xfId="4768"/>
    <cellStyle name="差 2 2" xfId="4769"/>
    <cellStyle name="20% - 强调文字颜色 6 10" xfId="4770"/>
    <cellStyle name="40% - 强调文字颜色 1 57 10" xfId="4771"/>
    <cellStyle name="20% - 强调文字颜色 6 11" xfId="4772"/>
    <cellStyle name="20% - 强调文字颜色 6 12" xfId="4773"/>
    <cellStyle name="20% - 强调文字颜色 6 2" xfId="4774"/>
    <cellStyle name="20% - 强调文字颜色 6 2 10" xfId="4775"/>
    <cellStyle name="20% - 强调文字颜色 6 2 11" xfId="4776"/>
    <cellStyle name="输出 3 2 3 2" xfId="4777"/>
    <cellStyle name="20% - 强调文字颜色 6 2 11 2" xfId="4778"/>
    <cellStyle name="标题 7 3" xfId="4779"/>
    <cellStyle name="输出 3 2 3 2 2" xfId="4780"/>
    <cellStyle name="20% - 强调文字颜色 6 2 11 3" xfId="4781"/>
    <cellStyle name="标题 7 4" xfId="4782"/>
    <cellStyle name="输出 3 2 3 2 3" xfId="4783"/>
    <cellStyle name="20% - 强调文字颜色 6 2 11 4" xfId="4784"/>
    <cellStyle name="20% - 强调文字颜色 6 2 11 5" xfId="4785"/>
    <cellStyle name="20% - 强调文字颜色 6 2 11 6" xfId="4786"/>
    <cellStyle name="20% - 强调文字颜色 6 2 11 7" xfId="4787"/>
    <cellStyle name="40% - 强调文字颜色 2 2 11 10" xfId="4788"/>
    <cellStyle name="注释 2 2 8 2 2" xfId="4789"/>
    <cellStyle name="20% - 强调文字颜色 6 2 11 8" xfId="4790"/>
    <cellStyle name="注释 2 2 8 2 3" xfId="4791"/>
    <cellStyle name="20% - 强调文字颜色 6 2 11 9" xfId="4792"/>
    <cellStyle name="20% - 强调文字颜色 6 2 12 5" xfId="4793"/>
    <cellStyle name="20% - 强调文字颜色 6 2 12 6" xfId="4794"/>
    <cellStyle name="20% - 强调文字颜色 6 2 13 2" xfId="4795"/>
    <cellStyle name="标题 9 3" xfId="4796"/>
    <cellStyle name="输出 3 2 3 4 2" xfId="4797"/>
    <cellStyle name="20% - 强调文字颜色 6 2 13 3" xfId="4798"/>
    <cellStyle name="标题 9 4" xfId="4799"/>
    <cellStyle name="输出 3 2 3 4 3" xfId="4800"/>
    <cellStyle name="20% - 强调文字颜色 6 2 13 4" xfId="4801"/>
    <cellStyle name="标题 9 5" xfId="4802"/>
    <cellStyle name="20% - 强调文字颜色 6 2 13 5" xfId="4803"/>
    <cellStyle name="标题 9 6" xfId="4804"/>
    <cellStyle name="20% - 强调文字颜色 6 2 13 6" xfId="4805"/>
    <cellStyle name="20% - 强调文字颜色 6 2 14 2" xfId="4806"/>
    <cellStyle name="输出 3 2 3 5 2" xfId="4807"/>
    <cellStyle name="20% - 强调文字颜色 6 2 14 3" xfId="4808"/>
    <cellStyle name="输出 3 2 3 5 3" xfId="4809"/>
    <cellStyle name="20% - 强调文字颜色 6 2 14 4" xfId="4810"/>
    <cellStyle name="20% - 强调文字颜色 6 4_附件3：中期财政规划套表" xfId="4811"/>
    <cellStyle name="20% - 强调文字颜色 6 2 14 5" xfId="4812"/>
    <cellStyle name="20% - 强调文字颜色 6 2 14 6" xfId="4813"/>
    <cellStyle name="20% - 强调文字颜色 6 2 24" xfId="4814"/>
    <cellStyle name="20% - 强调文字颜色 6 2 19" xfId="4815"/>
    <cellStyle name="20% - 强调文字颜色 6 2 2" xfId="4816"/>
    <cellStyle name="20% - 强调文字颜色 6 2 25" xfId="4817"/>
    <cellStyle name="20% - 强调文字颜色 6 2 3" xfId="4818"/>
    <cellStyle name="20% - 强调文字颜色 6 2 8 10" xfId="4819"/>
    <cellStyle name="20% - 强调文字颜色 6 2 8 11" xfId="4820"/>
    <cellStyle name="输出 4 2 8 2 2" xfId="4821"/>
    <cellStyle name="20% - 强调文字颜色 6 2 8 2 2 6" xfId="4822"/>
    <cellStyle name="20% - 强调文字颜色 6 2 8 2 3 6" xfId="4823"/>
    <cellStyle name="20% - 强调文字颜色 6 2 8 2 4 6" xfId="4824"/>
    <cellStyle name="20% - 强调文字颜色 6 2 8 2 5 6" xfId="4825"/>
    <cellStyle name="40% - 强调文字颜色 1 54 4 3" xfId="4826"/>
    <cellStyle name="40% - 强调文字颜色 1 49 4 3" xfId="4827"/>
    <cellStyle name="20% - 强调文字颜色 6 2 8 3 4" xfId="4828"/>
    <cellStyle name="汇总 3 2 2 3" xfId="4829"/>
    <cellStyle name="20% - 强调文字颜色 6 2 8 4" xfId="4830"/>
    <cellStyle name="20% - 强调文字颜色 6 2 8 5" xfId="4831"/>
    <cellStyle name="20% - 强调文字颜色 6 2 8 6" xfId="4832"/>
    <cellStyle name="20% - 强调文字颜色 6 2 9 2" xfId="4833"/>
    <cellStyle name="20% - 强调文字颜色 6 2 9 3" xfId="4834"/>
    <cellStyle name="计算 5 2 2" xfId="4835"/>
    <cellStyle name="20% - 强调文字颜色 6 2 9 4" xfId="4836"/>
    <cellStyle name="计算 5 2 3" xfId="4837"/>
    <cellStyle name="20% - 强调文字颜色 6 30" xfId="4838"/>
    <cellStyle name="20% - 强调文字颜色 6 25" xfId="4839"/>
    <cellStyle name="20% - 强调文字颜色 6 3 2 6" xfId="4840"/>
    <cellStyle name="20% - 强调文字颜色 6 31" xfId="4841"/>
    <cellStyle name="20% - 强调文字颜色 6 26" xfId="4842"/>
    <cellStyle name="20% - 强调文字颜色 6 32" xfId="4843"/>
    <cellStyle name="20% - 强调文字颜色 6 27" xfId="4844"/>
    <cellStyle name="输出 2 10" xfId="4845"/>
    <cellStyle name="20% - 强调文字颜色 6 33" xfId="4846"/>
    <cellStyle name="20% - 强调文字颜色 6 28" xfId="4847"/>
    <cellStyle name="输出 2 11" xfId="4848"/>
    <cellStyle name="20% - 强调文字颜色 6 34" xfId="4849"/>
    <cellStyle name="20% - 强调文字颜色 6 29" xfId="4850"/>
    <cellStyle name="20% - 强调文字颜色 6 3" xfId="4851"/>
    <cellStyle name="20% - 强调文字颜色 6 3 2" xfId="4852"/>
    <cellStyle name="20% - 强调文字颜色 6 3 3" xfId="4853"/>
    <cellStyle name="no dec" xfId="4854"/>
    <cellStyle name="20% - 强调文字颜色 6 3 4" xfId="4855"/>
    <cellStyle name="20% - 强调文字颜色 6 3 6" xfId="4856"/>
    <cellStyle name="40% - 强调文字颜色 1 57 3 2" xfId="4857"/>
    <cellStyle name="20% - 强调文字颜色 6 3 7" xfId="4858"/>
    <cellStyle name="40% - 强调文字颜色 1 51 5 3" xfId="4859"/>
    <cellStyle name="好_7.1罗平县大学生“村官”统计季报表(7月修订，下发空表) 3_附件3：中期财政规划套表" xfId="4860"/>
    <cellStyle name="20% - 强调文字颜色 6 3_附件3：中期财政规划套表" xfId="4861"/>
    <cellStyle name="20% - 强调文字颜色 6 40" xfId="4862"/>
    <cellStyle name="20% - 强调文字颜色 6 35" xfId="4863"/>
    <cellStyle name="20% - 强调文字颜色 6 41" xfId="4864"/>
    <cellStyle name="20% - 强调文字颜色 6 36" xfId="4865"/>
    <cellStyle name="20% - 强调文字颜色 6 42" xfId="4866"/>
    <cellStyle name="20% - 强调文字颜色 6 37" xfId="4867"/>
    <cellStyle name="20% - 强调文字颜色 6 43" xfId="4868"/>
    <cellStyle name="20% - 强调文字颜色 6 38" xfId="4869"/>
    <cellStyle name="20% - 强调文字颜色 6 44" xfId="4870"/>
    <cellStyle name="20% - 强调文字颜色 6 39" xfId="4871"/>
    <cellStyle name="注释 4 10" xfId="4872"/>
    <cellStyle name="20% - 强调文字颜色 6 4" xfId="4873"/>
    <cellStyle name="20% - 强调文字颜色 6 4 2" xfId="4874"/>
    <cellStyle name="20% - 强调文字颜色 6 4 3" xfId="4875"/>
    <cellStyle name="20% - 强调文字颜色 6 4 4" xfId="4876"/>
    <cellStyle name="20% - 强调文字颜色 6 4 5" xfId="4877"/>
    <cellStyle name="20% - 强调文字颜色 6 4 6" xfId="4878"/>
    <cellStyle name="40% - 强调文字颜色 1 57 4 2" xfId="4879"/>
    <cellStyle name="20% - 强调文字颜色 6 4 7" xfId="4880"/>
    <cellStyle name="20% - 强调文字颜色 6 50" xfId="4881"/>
    <cellStyle name="20% - 强调文字颜色 6 45" xfId="4882"/>
    <cellStyle name="20% - 强调文字颜色 6 51" xfId="4883"/>
    <cellStyle name="20% - 强调文字颜色 6 46" xfId="4884"/>
    <cellStyle name="20% - 强调文字颜色 6 52" xfId="4885"/>
    <cellStyle name="20% - 强调文字颜色 6 47" xfId="4886"/>
    <cellStyle name="20% - 强调文字颜色 6 53" xfId="4887"/>
    <cellStyle name="20% - 强调文字颜色 6 48" xfId="4888"/>
    <cellStyle name="20% - 强调文字颜色 6 54" xfId="4889"/>
    <cellStyle name="20% - 强调文字颜色 6 49" xfId="4890"/>
    <cellStyle name="汇总 3 2 6 3 2 2" xfId="4891"/>
    <cellStyle name="20% - 强调文字颜色 6 49 12" xfId="4892"/>
    <cellStyle name="20% - 强调文字颜色 6 49 13" xfId="4893"/>
    <cellStyle name="20% - 强调文字颜色 6 54 2 2" xfId="4894"/>
    <cellStyle name="20% - 强调文字颜色 6 49 2 2" xfId="4895"/>
    <cellStyle name="20% - 强调文字颜色 6 54 2 3" xfId="4896"/>
    <cellStyle name="20% - 强调文字颜色 6 49 2 3" xfId="4897"/>
    <cellStyle name="20% - 强调文字颜色 6 54 2 4" xfId="4898"/>
    <cellStyle name="20% - 强调文字颜色 6 49 2 4" xfId="4899"/>
    <cellStyle name="20% - 强调文字颜色 6 54 2 5" xfId="4900"/>
    <cellStyle name="20% - 强调文字颜色 6 49 2 5" xfId="4901"/>
    <cellStyle name="20% - 强调文字颜色 6 54 2 6" xfId="4902"/>
    <cellStyle name="20% - 强调文字颜色 6 49 2 6" xfId="4903"/>
    <cellStyle name="汇总 3 2 9 2 2" xfId="4904"/>
    <cellStyle name="20% - 强调文字颜色 6 54 3 5" xfId="4905"/>
    <cellStyle name="20% - 强调文字颜色 6 49 3 5" xfId="4906"/>
    <cellStyle name="20% - 强调文字颜色 6 54 3 6" xfId="4907"/>
    <cellStyle name="20% - 强调文字颜色 6 49 3 6" xfId="4908"/>
    <cellStyle name="40% - 强调文字颜色 1 41" xfId="4909"/>
    <cellStyle name="40% - 强调文字颜色 1 36" xfId="4910"/>
    <cellStyle name="计算 3 2 2 3 3" xfId="4911"/>
    <cellStyle name="20% - 强调文字颜色 6 54 4 5" xfId="4912"/>
    <cellStyle name="20% - 强调文字颜色 6 49 4 5" xfId="4913"/>
    <cellStyle name="40% - 强调文字颜色 1 42" xfId="4914"/>
    <cellStyle name="40% - 强调文字颜色 1 37" xfId="4915"/>
    <cellStyle name="20% - 强调文字颜色 6 54 4 6" xfId="4916"/>
    <cellStyle name="20% - 强调文字颜色 6 49 4 6" xfId="4917"/>
    <cellStyle name="20% - 强调文字颜色 6 54 5" xfId="4918"/>
    <cellStyle name="20% - 强调文字颜色 6 49 5" xfId="4919"/>
    <cellStyle name="20% - 强调文字颜色 6 54 6" xfId="4920"/>
    <cellStyle name="20% - 强调文字颜色 6 49 6" xfId="4921"/>
    <cellStyle name="20% - 强调文字颜色 6 54 7" xfId="4922"/>
    <cellStyle name="20% - 强调文字颜色 6 49 7" xfId="4923"/>
    <cellStyle name="20% - 强调文字颜色 6 49 7 3" xfId="4924"/>
    <cellStyle name="20% - 强调文字颜色 6 54 8" xfId="4925"/>
    <cellStyle name="20% - 强调文字颜色 6 49 8" xfId="4926"/>
    <cellStyle name="20% - 强调文字颜色 6 49 8 2" xfId="4927"/>
    <cellStyle name="20% - 强调文字颜色 6 49 8 3" xfId="4928"/>
    <cellStyle name="输出 4 2 2 2" xfId="4929"/>
    <cellStyle name="20% - 强调文字颜色 6 54 9" xfId="4930"/>
    <cellStyle name="20% - 强调文字颜色 6 49 9" xfId="4931"/>
    <cellStyle name="20% - 强调文字颜色 6 5" xfId="4932"/>
    <cellStyle name="20% - 强调文字颜色 6 5 2" xfId="4933"/>
    <cellStyle name="20% - 强调文字颜色 6 5 3" xfId="4934"/>
    <cellStyle name="20% - 强调文字颜色 6 5 4" xfId="4935"/>
    <cellStyle name="20% - 强调文字颜色 6 5 5" xfId="4936"/>
    <cellStyle name="20% - 强调文字颜色 6 5 6" xfId="4937"/>
    <cellStyle name="20% - 强调文字颜色 6 50 10" xfId="4938"/>
    <cellStyle name="20% - 强调文字颜色 6 50 11" xfId="4939"/>
    <cellStyle name="20% - 强调文字颜色 6 50 12" xfId="4940"/>
    <cellStyle name="20% - 强调文字颜色 6 50 13" xfId="4941"/>
    <cellStyle name="20% - 强调文字颜色 6 50 2 3" xfId="4942"/>
    <cellStyle name="20% - 强调文字颜色 6 50 2 4" xfId="4943"/>
    <cellStyle name="20% - 强调文字颜色 6 50 5" xfId="4944"/>
    <cellStyle name="20% - 强调文字颜色 6 50 6" xfId="4945"/>
    <cellStyle name="20% - 强调文字颜色 6 50 7" xfId="4946"/>
    <cellStyle name="20% - 强调文字颜色 6 50 8" xfId="4947"/>
    <cellStyle name="20% - 强调文字颜色 6 50 8 5" xfId="4948"/>
    <cellStyle name="20% - 强调文字颜色 6 50 8 6" xfId="4949"/>
    <cellStyle name="20% - 强调文字颜色 6 50 9" xfId="4950"/>
    <cellStyle name="20% - 强调文字颜色 6 51 10" xfId="4951"/>
    <cellStyle name="汇总 26" xfId="4952"/>
    <cellStyle name="汇总 31" xfId="4953"/>
    <cellStyle name="20% - 强调文字颜色 6 51 11" xfId="4954"/>
    <cellStyle name="汇总 27" xfId="4955"/>
    <cellStyle name="汇总 32" xfId="4956"/>
    <cellStyle name="20% - 强调文字颜色 6 51 12" xfId="4957"/>
    <cellStyle name="汇总 28" xfId="4958"/>
    <cellStyle name="汇总 33" xfId="4959"/>
    <cellStyle name="20% - 强调文字颜色 6 51 13" xfId="4960"/>
    <cellStyle name="汇总 29" xfId="4961"/>
    <cellStyle name="汇总 34" xfId="4962"/>
    <cellStyle name="20% - 强调文字颜色 6 51 2 2" xfId="4963"/>
    <cellStyle name="汇总 4 7" xfId="4964"/>
    <cellStyle name="20% - 强调文字颜色 6 51 2 3" xfId="4965"/>
    <cellStyle name="汇总 4 8" xfId="4966"/>
    <cellStyle name="20% - 强调文字颜色 6 51 2 4" xfId="4967"/>
    <cellStyle name="汇总 4 9" xfId="4968"/>
    <cellStyle name="20% - 强调文字颜色 6 51 2 5" xfId="4969"/>
    <cellStyle name="20% - 强调文字颜色 6 51 2 6" xfId="4970"/>
    <cellStyle name="汇总 3 2 6 2 2" xfId="4971"/>
    <cellStyle name="20% - 强调文字颜色 6 51 3 5" xfId="4972"/>
    <cellStyle name="20% - 强调文字颜色 6 51 3 6" xfId="4973"/>
    <cellStyle name="汇总 3 2 6 3 2" xfId="4974"/>
    <cellStyle name="20% - 强调文字颜色 6 51 4 5" xfId="4975"/>
    <cellStyle name="20% - 强调文字颜色 6 51 4 6" xfId="4976"/>
    <cellStyle name="汇总 3 2 6 4 2" xfId="4977"/>
    <cellStyle name="20% - 强调文字颜色 6 51 5" xfId="4978"/>
    <cellStyle name="20% - 强调文字颜色 6 51 5 5" xfId="4979"/>
    <cellStyle name="差_2015年市本级还贷预算2014.9.26 3" xfId="4980"/>
    <cellStyle name="20% - 强调文字颜色 6 51 5 6" xfId="4981"/>
    <cellStyle name="汇总 3 2 6 5 2" xfId="4982"/>
    <cellStyle name="20% - 强调文字颜色 6 51 6" xfId="4983"/>
    <cellStyle name="20% - 强调文字颜色 6 51 6 5" xfId="4984"/>
    <cellStyle name="20% - 强调文字颜色 6 51 6 6" xfId="4985"/>
    <cellStyle name="汇总 3 2 6 6 2" xfId="4986"/>
    <cellStyle name="20% - 强调文字颜色 6 51 7" xfId="4987"/>
    <cellStyle name="20% - 强调文字颜色 6 51 8" xfId="4988"/>
    <cellStyle name="40% - 强调文字颜色 1 2 11 7" xfId="4989"/>
    <cellStyle name="20% - 强调文字颜色 6 51 8 6" xfId="4990"/>
    <cellStyle name="20% - 强调文字颜色 6 51 9" xfId="4991"/>
    <cellStyle name="40% - 强调文字颜色 1 4 4" xfId="4992"/>
    <cellStyle name="20% - 强调文字颜色 6 52 11" xfId="4993"/>
    <cellStyle name="40% - 强调文字颜色 1 4 5" xfId="4994"/>
    <cellStyle name="20% - 强调文字颜色 6 52 12" xfId="4995"/>
    <cellStyle name="40% - 强调文字颜色 1 4 6" xfId="4996"/>
    <cellStyle name="20% - 强调文字颜色 6 52 13" xfId="4997"/>
    <cellStyle name="20% - 强调文字颜色 6 52 2 2" xfId="4998"/>
    <cellStyle name="好_Book1_云南省建国前入党的老党员补贴有关情况统计表2010(1).01 5" xfId="4999"/>
    <cellStyle name="20% - 强调文字颜色 6 52 2 3" xfId="5000"/>
    <cellStyle name="20% - 强调文字颜色 6 52 2 4" xfId="5001"/>
    <cellStyle name="20% - 强调文字颜色 6 52 2 5" xfId="5002"/>
    <cellStyle name="20% - 强调文字颜色 6 52 2 6" xfId="5003"/>
    <cellStyle name="20% - 强调文字颜色 6 52 3 5" xfId="5004"/>
    <cellStyle name="20% - 强调文字颜色 6 52 3 6" xfId="5005"/>
    <cellStyle name="20% - 强调文字颜色 6 52 4 5" xfId="5006"/>
    <cellStyle name="20% - 强调文字颜色 6 52 4 6" xfId="5007"/>
    <cellStyle name="20% - 强调文字颜色 6 52 5" xfId="5008"/>
    <cellStyle name="20% - 强调文字颜色 6 52 5 5" xfId="5009"/>
    <cellStyle name="20% - 强调文字颜色 6 52 6" xfId="5010"/>
    <cellStyle name="20% - 强调文字颜色 6 52 6 5" xfId="5011"/>
    <cellStyle name="20% - 强调文字颜色 6 52 6 6" xfId="5012"/>
    <cellStyle name="20% - 强调文字颜色 6 52 7" xfId="5013"/>
    <cellStyle name="20% - 强调文字颜色 6 52 7 5" xfId="5014"/>
    <cellStyle name="20% - 强调文字颜色 6 52 7 6" xfId="5015"/>
    <cellStyle name="20% - 强调文字颜色 6 52 8" xfId="5016"/>
    <cellStyle name="20% - 强调文字颜色 6 52 8 5" xfId="5017"/>
    <cellStyle name="20% - 强调文字颜色 6 52 8 6" xfId="5018"/>
    <cellStyle name="20% - 强调文字颜色 6 52 9" xfId="5019"/>
    <cellStyle name="20% - 强调文字颜色 6 53 10" xfId="5020"/>
    <cellStyle name="20% - 强调文字颜色 6 53 11" xfId="5021"/>
    <cellStyle name="20% - 强调文字颜色 6 53 12" xfId="5022"/>
    <cellStyle name="20% - 强调文字颜色 6 53 13" xfId="5023"/>
    <cellStyle name="20% - 强调文字颜色 6 53 2 2" xfId="5024"/>
    <cellStyle name="20% - 强调文字颜色 6 53 2 3" xfId="5025"/>
    <cellStyle name="20% - 强调文字颜色 6 53 2 4" xfId="5026"/>
    <cellStyle name="20% - 强调文字颜色 6 53 2 5" xfId="5027"/>
    <cellStyle name="20% - 强调文字颜色 6 53 2 6" xfId="5028"/>
    <cellStyle name="汇总 3 2 8 2 2" xfId="5029"/>
    <cellStyle name="20% - 强调文字颜色 6 53 3 5" xfId="5030"/>
    <cellStyle name="20% - 强调文字颜色 6 53 3 6" xfId="5031"/>
    <cellStyle name="20% - 强调文字颜色 6 53 4 5" xfId="5032"/>
    <cellStyle name="20% - 强调文字颜色 6 53 4 6" xfId="5033"/>
    <cellStyle name="20% - 强调文字颜色 6 53 5" xfId="5034"/>
    <cellStyle name="Millares [0]_96 Risk" xfId="5035"/>
    <cellStyle name="20% - 强调文字颜色 6 53 5 5" xfId="5036"/>
    <cellStyle name="20% - 强调文字颜色 6 53 5 6" xfId="5037"/>
    <cellStyle name="20% - 强调文字颜色 6 53 6" xfId="5038"/>
    <cellStyle name="20% - 强调文字颜色 6 53 7" xfId="5039"/>
    <cellStyle name="20% - 强调文字颜色 6 53 8" xfId="5040"/>
    <cellStyle name="20% - 强调文字颜色 6 53 9" xfId="5041"/>
    <cellStyle name="20% - 强调文字颜色 6 60" xfId="5042"/>
    <cellStyle name="20% - 强调文字颜色 6 55" xfId="5043"/>
    <cellStyle name="汇总 3 2 6 3 2 3" xfId="5044"/>
    <cellStyle name="20% - 强调文字颜色 6 60 2" xfId="5045"/>
    <cellStyle name="20% - 强调文字颜色 6 55 2" xfId="5046"/>
    <cellStyle name="20% - 强调文字颜色 6 55 2 3" xfId="5047"/>
    <cellStyle name="计算 2 2 6 8" xfId="5048"/>
    <cellStyle name="20% - 强调文字颜色 6 55 2 4" xfId="5049"/>
    <cellStyle name="20% - 强调文字颜色 6 55 2 5" xfId="5050"/>
    <cellStyle name="20% - 强调文字颜色 6 55 2 6" xfId="5051"/>
    <cellStyle name="40% - 强调文字颜色 1 4 2 2" xfId="5052"/>
    <cellStyle name="20% - 强调文字颜色 6 60 3" xfId="5053"/>
    <cellStyle name="20% - 强调文字颜色 6 55 3" xfId="5054"/>
    <cellStyle name="40% - 强调文字颜色 1 2 8 3" xfId="5055"/>
    <cellStyle name="20% - 强调文字颜色 6 55 3 5" xfId="5056"/>
    <cellStyle name="40% - 强调文字颜色 1 2 8 4" xfId="5057"/>
    <cellStyle name="20% - 强调文字颜色 6 55 3 6" xfId="5058"/>
    <cellStyle name="40% - 强调文字颜色 1 4 2 3" xfId="5059"/>
    <cellStyle name="20% - 强调文字颜色 6 60 4" xfId="5060"/>
    <cellStyle name="20% - 强调文字颜色 6 55 4" xfId="5061"/>
    <cellStyle name="好_2016年国资预算（20151221报财局） 2" xfId="5062"/>
    <cellStyle name="40% - 强调文字颜色 1 4 2 4" xfId="5063"/>
    <cellStyle name="20% - 强调文字颜色 6 60 5" xfId="5064"/>
    <cellStyle name="20% - 强调文字颜色 6 55 5" xfId="5065"/>
    <cellStyle name="好_2016年国资预算（20151221报财局） 3" xfId="5066"/>
    <cellStyle name="20% - 强调文字颜色 6 55 5 5" xfId="5067"/>
    <cellStyle name="20% - 强调文字颜色 6 55 5 6" xfId="5068"/>
    <cellStyle name="40% - 强调文字颜色 1 4 2 5" xfId="5069"/>
    <cellStyle name="40% - 强调文字颜色 4 6 2" xfId="5070"/>
    <cellStyle name="20% - 强调文字颜色 6 60 6" xfId="5071"/>
    <cellStyle name="20% - 强调文字颜色 6 55 6" xfId="5072"/>
    <cellStyle name="40% - 强调文字颜色 1 4 2 6" xfId="5073"/>
    <cellStyle name="40% - 强调文字颜色 4 6 3" xfId="5074"/>
    <cellStyle name="20% - 强调文字颜色 6 55 7" xfId="5075"/>
    <cellStyle name="20% - 强调文字颜色 6 55 8" xfId="5076"/>
    <cellStyle name="20% - 强调文字颜色 6 55 9" xfId="5077"/>
    <cellStyle name="20% - 强调文字颜色 6 61" xfId="5078"/>
    <cellStyle name="20% - 强调文字颜色 6 56" xfId="5079"/>
    <cellStyle name="20% - 强调文字颜色 6 56 10" xfId="5080"/>
    <cellStyle name="20% - 强调文字颜色 6 61 2" xfId="5081"/>
    <cellStyle name="20% - 强调文字颜色 6 56 2" xfId="5082"/>
    <cellStyle name="Accent4 - 40% 4" xfId="5083"/>
    <cellStyle name="20% - 强调文字颜色 6 56 2 2" xfId="5084"/>
    <cellStyle name="20% - 强调文字颜色 6 56 2 3" xfId="5085"/>
    <cellStyle name="20% - 强调文字颜色 6 56 2 4" xfId="5086"/>
    <cellStyle name="20% - 强调文字颜色 6 56 2 5" xfId="5087"/>
    <cellStyle name="20% - 强调文字颜色 6 56 2 6" xfId="5088"/>
    <cellStyle name="20% - 强调文字颜色 6 61 3" xfId="5089"/>
    <cellStyle name="20% - 强调文字颜色 6 56 3" xfId="5090"/>
    <cellStyle name="Accent4 - 40% 5" xfId="5091"/>
    <cellStyle name="20% - 强调文字颜色 6 56 3 5" xfId="5092"/>
    <cellStyle name="20% - 强调文字颜色 6 56 3 6" xfId="5093"/>
    <cellStyle name="20% - 强调文字颜色 6 61 4" xfId="5094"/>
    <cellStyle name="20% - 强调文字颜色 6 56 4" xfId="5095"/>
    <cellStyle name="20% - 强调文字颜色 6 56 4 5" xfId="5096"/>
    <cellStyle name="20% - 强调文字颜色 6 56 4 6" xfId="5097"/>
    <cellStyle name="20% - 强调文字颜色 6 61 5" xfId="5098"/>
    <cellStyle name="20% - 强调文字颜色 6 56 5" xfId="5099"/>
    <cellStyle name="20% - 强调文字颜色 6 56 5 5" xfId="5100"/>
    <cellStyle name="20% - 强调文字颜色 6 56 5 6" xfId="5101"/>
    <cellStyle name="20% - 强调文字颜色 6 61 6" xfId="5102"/>
    <cellStyle name="20% - 强调文字颜色 6 56 6" xfId="5103"/>
    <cellStyle name="20% - 强调文字颜色 6 56 7" xfId="5104"/>
    <cellStyle name="20% - 强调文字颜色 6 56 8" xfId="5105"/>
    <cellStyle name="20% - 强调文字颜色 6 56 9" xfId="5106"/>
    <cellStyle name="20% - 强调文字颜色 6 62" xfId="5107"/>
    <cellStyle name="20% - 强调文字颜色 6 57" xfId="5108"/>
    <cellStyle name="20% - 强调文字颜色 6 57 2" xfId="5109"/>
    <cellStyle name="20% - 强调文字颜色 6 57 2 2" xfId="5110"/>
    <cellStyle name="标题 5 2 5" xfId="5111"/>
    <cellStyle name="20% - 强调文字颜色 6 57 2 3" xfId="5112"/>
    <cellStyle name="标题 5 2 6" xfId="5113"/>
    <cellStyle name="20% - 强调文字颜色 6 57 2 4" xfId="5114"/>
    <cellStyle name="20% - 强调文字颜色 6 57 2 5" xfId="5115"/>
    <cellStyle name="20% - 强调文字颜色 6 57 2 6" xfId="5116"/>
    <cellStyle name="20% - 强调文字颜色 6 57 3" xfId="5117"/>
    <cellStyle name="20% - 强调文字颜色 6 57 3 2" xfId="5118"/>
    <cellStyle name="20% - 强调文字颜色 6 57 3 3" xfId="5119"/>
    <cellStyle name="20% - 强调文字颜色 6 57 3 4" xfId="5120"/>
    <cellStyle name="20% - 强调文字颜色 6 57 3 5" xfId="5121"/>
    <cellStyle name="20% - 强调文字颜色 6 57 3 6" xfId="5122"/>
    <cellStyle name="20% - 强调文字颜色 6 57 4" xfId="5123"/>
    <cellStyle name="20% - 强调文字颜色 6 57 4 2" xfId="5124"/>
    <cellStyle name="3232 2 2 2 2" xfId="5125"/>
    <cellStyle name="20% - 强调文字颜色 6 57 4 3" xfId="5126"/>
    <cellStyle name="20% - 强调文字颜色 6 57 4 4" xfId="5127"/>
    <cellStyle name="20% - 强调文字颜色 6 57 4 5" xfId="5128"/>
    <cellStyle name="20% - 强调文字颜色 6 57 4 6" xfId="5129"/>
    <cellStyle name="20% - 强调文字颜色 6 57 5" xfId="5130"/>
    <cellStyle name="20% - 强调文字颜色 6 57 5 2" xfId="5131"/>
    <cellStyle name="20% - 强调文字颜色 6 57 5 3" xfId="5132"/>
    <cellStyle name="20% - 强调文字颜色 6 57 5 4" xfId="5133"/>
    <cellStyle name="20% - 强调文字颜色 6 57 5 5" xfId="5134"/>
    <cellStyle name="20% - 强调文字颜色 6 57 5 6" xfId="5135"/>
    <cellStyle name="20% - 强调文字颜色 6 57 6" xfId="5136"/>
    <cellStyle name="20% - 强调文字颜色 6 57 7" xfId="5137"/>
    <cellStyle name="20% - 强调文字颜色 6 57 8" xfId="5138"/>
    <cellStyle name="20% - 强调文字颜色 6 57 9" xfId="5139"/>
    <cellStyle name="20% - 强调文字颜色 6 58 2" xfId="5140"/>
    <cellStyle name="输入 2 2 5 4 2 3" xfId="5141"/>
    <cellStyle name="20% - 强调文字颜色 6 58 3" xfId="5142"/>
    <cellStyle name="20% - 强调文字颜色 6 58 4" xfId="5143"/>
    <cellStyle name="20% - 强调文字颜色 6 58 5" xfId="5144"/>
    <cellStyle name="汇总 6 6 3 2 2" xfId="5145"/>
    <cellStyle name="20% - 强调文字颜色 6 58 6" xfId="5146"/>
    <cellStyle name="汇总 6 6 3 2 3" xfId="5147"/>
    <cellStyle name="40% - 强调文字颜色 1 2 8 3 6" xfId="5148"/>
    <cellStyle name="20% - 强调文字颜色 6 59 2" xfId="5149"/>
    <cellStyle name="20% - 强调文字颜色 6 59 3" xfId="5150"/>
    <cellStyle name="20% - 强调文字颜色 6 59 4" xfId="5151"/>
    <cellStyle name="20% - 强调文字颜色 6 59 5" xfId="5152"/>
    <cellStyle name="20% - 强调文字颜色 6 59 6" xfId="5153"/>
    <cellStyle name="20% - 强调文字颜色 6 6" xfId="5154"/>
    <cellStyle name="20% - 强调文字颜色 6 6 2" xfId="5155"/>
    <cellStyle name="注释 4 2 7" xfId="5156"/>
    <cellStyle name="20% - 强调文字颜色 6 6 3" xfId="5157"/>
    <cellStyle name="注释 4 2 8" xfId="5158"/>
    <cellStyle name="20% - 强调文字颜色 6 6 4" xfId="5159"/>
    <cellStyle name="注释 4 2 9" xfId="5160"/>
    <cellStyle name="20% - 强调文字颜色 6 6 5" xfId="5161"/>
    <cellStyle name="20% - 强调文字颜色 6 6 6" xfId="5162"/>
    <cellStyle name="20% - 强调文字颜色 6 7" xfId="5163"/>
    <cellStyle name="40% - 强调文字颜色 3 4 2 2" xfId="5164"/>
    <cellStyle name="20% - 强调文字颜色 6 8" xfId="5165"/>
    <cellStyle name="40% - 强调文字颜色 3 4 2 3" xfId="5166"/>
    <cellStyle name="20% - 强调文字颜色 6 9" xfId="5167"/>
    <cellStyle name="40% - 强调文字颜色 3 4 2 4" xfId="5168"/>
    <cellStyle name="3232" xfId="5169"/>
    <cellStyle name="3232 2" xfId="5170"/>
    <cellStyle name="3232 2 2" xfId="5171"/>
    <cellStyle name="3232 2 3" xfId="5172"/>
    <cellStyle name="3232 3" xfId="5173"/>
    <cellStyle name="3232 4" xfId="5174"/>
    <cellStyle name="3232 5" xfId="5175"/>
    <cellStyle name="3232 6" xfId="5176"/>
    <cellStyle name="3232 7" xfId="5177"/>
    <cellStyle name="40% - 强调文字颜色 1 10" xfId="5178"/>
    <cellStyle name="计算 4 2 6 6 3" xfId="5179"/>
    <cellStyle name="40% - 强调文字颜色 1 11" xfId="5180"/>
    <cellStyle name="40% - 强调文字颜色 1 51 10" xfId="5181"/>
    <cellStyle name="40% - 强调文字颜色 1 12" xfId="5182"/>
    <cellStyle name="40% - 强调文字颜色 1 51 11" xfId="5183"/>
    <cellStyle name="40% - 强调文字颜色 1 13" xfId="5184"/>
    <cellStyle name="40% - 强调文字颜色 1 51 12" xfId="5185"/>
    <cellStyle name="40% - 强调文字颜色 1 14" xfId="5186"/>
    <cellStyle name="40% - 强调文字颜色 1 51 13" xfId="5187"/>
    <cellStyle name="注释 56 3 2" xfId="5188"/>
    <cellStyle name="40% - 强调文字颜色 1 20" xfId="5189"/>
    <cellStyle name="40% - 强调文字颜色 1 15" xfId="5190"/>
    <cellStyle name="输出 5 3 3 2" xfId="5191"/>
    <cellStyle name="40% - 强调文字颜色 1 2" xfId="5192"/>
    <cellStyle name="40% - 强调文字颜色 1 2 10" xfId="5193"/>
    <cellStyle name="40% - 强调文字颜色 1 2 11" xfId="5194"/>
    <cellStyle name="40% - 强调文字颜色 1 2 11 8" xfId="5195"/>
    <cellStyle name="40% - 强调文字颜色 1 2 11 9" xfId="5196"/>
    <cellStyle name="40% - 强调文字颜色 1 2 12 6" xfId="5197"/>
    <cellStyle name="40% - 强调文字颜色 1 2 13 4" xfId="5198"/>
    <cellStyle name="40% - 强调文字颜色 1 2 13 5" xfId="5199"/>
    <cellStyle name="40% - 强调文字颜色 1 2 13 6" xfId="5200"/>
    <cellStyle name="40% - 强调文字颜色 1 2 14 2" xfId="5201"/>
    <cellStyle name="百分比 4 2 3" xfId="5202"/>
    <cellStyle name="40% - 强调文字颜色 1 2 2 2" xfId="5203"/>
    <cellStyle name="40% - 强调文字颜色 1 2 2 3" xfId="5204"/>
    <cellStyle name="40% - 强调文字颜色 1 2 2 4" xfId="5205"/>
    <cellStyle name="40% - 强调文字颜色 1 2 2 5" xfId="5206"/>
    <cellStyle name="40% - 强调文字颜色 2 6 2" xfId="5207"/>
    <cellStyle name="40% - 强调文字颜色 1 2 2 6" xfId="5208"/>
    <cellStyle name="40% - 强调文字颜色 2 6 3" xfId="5209"/>
    <cellStyle name="40% - 强调文字颜色 1 2 6" xfId="5210"/>
    <cellStyle name="40% - 强调文字颜色 1 2 7" xfId="5211"/>
    <cellStyle name="40% - 强调文字颜色 1 2 8" xfId="5212"/>
    <cellStyle name="40% - 强调文字颜色 1 2 8 10" xfId="5213"/>
    <cellStyle name="计算 5 3 3 2 2" xfId="5214"/>
    <cellStyle name="40% - 强调文字颜色 1 2 8 11" xfId="5215"/>
    <cellStyle name="计算 5 3 3 2 3" xfId="5216"/>
    <cellStyle name="40% - 强调文字颜色 1 2 8 2 2" xfId="5217"/>
    <cellStyle name="40% - 强调文字颜色 1 2 8 2 2 2" xfId="5218"/>
    <cellStyle name="输入 2 2 6 3 3" xfId="5219"/>
    <cellStyle name="40% - 强调文字颜色 1 2 8 2 2 3" xfId="5220"/>
    <cellStyle name="注释 6 4 7 2" xfId="5221"/>
    <cellStyle name="40% - 强调文字颜色 1 2 8 2 2 4" xfId="5222"/>
    <cellStyle name="40% - 强调文字颜色 1 2 8 2 2 5" xfId="5223"/>
    <cellStyle name="40% - 强调文字颜色 1 2 8 2 2 6" xfId="5224"/>
    <cellStyle name="40% - 强调文字颜色 1 2 8 2 3" xfId="5225"/>
    <cellStyle name="40% - 强调文字颜色 1 2 8 2 3 2" xfId="5226"/>
    <cellStyle name="输入 2 2 6 4 3" xfId="5227"/>
    <cellStyle name="40% - 强调文字颜色 1 2 8 2 3 3" xfId="5228"/>
    <cellStyle name="40% - 强调文字颜色 1 2 8 2 3 4" xfId="5229"/>
    <cellStyle name="40% - 强调文字颜色 1 2 8 2 3 5" xfId="5230"/>
    <cellStyle name="40% - 强调文字颜色 1 2 8 2 3 6" xfId="5231"/>
    <cellStyle name="40% - 强调文字颜色 1 2 8 2 4" xfId="5232"/>
    <cellStyle name="40% - 强调文字颜色 1 2 8 2 4 3" xfId="5233"/>
    <cellStyle name="40% - 强调文字颜色 1 2 8 2 4 4" xfId="5234"/>
    <cellStyle name="输入 3 2 6 5 2 2" xfId="5235"/>
    <cellStyle name="40% - 强调文字颜色 1 2 8 2 4 5" xfId="5236"/>
    <cellStyle name="输入 3 2 6 5 2 3" xfId="5237"/>
    <cellStyle name="40% - 强调文字颜色 1 2 8 2 4 6" xfId="5238"/>
    <cellStyle name="40% - 强调文字颜色 1 2 8 2 5" xfId="5239"/>
    <cellStyle name="输入 2 2 5 4 2 2" xfId="5240"/>
    <cellStyle name="40% - 强调文字颜色 1 2 8 2 5 2" xfId="5241"/>
    <cellStyle name="输入 2 2 6 6 3" xfId="5242"/>
    <cellStyle name="40% - 强调文字颜色 1 2 8 2 5 3" xfId="5243"/>
    <cellStyle name="40% - 强调文字颜色 1 2 8 2 5 4" xfId="5244"/>
    <cellStyle name="40% - 强调文字颜色 1 2 8 2 5 5" xfId="5245"/>
    <cellStyle name="40% - 强调文字颜色 1 2 8 2 5 6" xfId="5246"/>
    <cellStyle name="40% - 强调文字颜色 1 2 8 3 2" xfId="5247"/>
    <cellStyle name="40% - 强调文字颜色 1 2 8 3 3" xfId="5248"/>
    <cellStyle name="40% - 强调文字颜色 1 2 8 3 5" xfId="5249"/>
    <cellStyle name="40% - 强调文字颜色 1 2 8 5" xfId="5250"/>
    <cellStyle name="40% - 强调文字颜色 1 2 8 6" xfId="5251"/>
    <cellStyle name="40% - 强调文字颜色 1 2 8 7" xfId="5252"/>
    <cellStyle name="40% - 强调文字颜色 1 2 8 8" xfId="5253"/>
    <cellStyle name="40% - 强调文字颜色 1 2 8 9" xfId="5254"/>
    <cellStyle name="40% - 强调文字颜色 1 2 9" xfId="5255"/>
    <cellStyle name="40% - 强调文字颜色 1 3" xfId="5256"/>
    <cellStyle name="40% - 强调文字颜色 1 3 2 2" xfId="5257"/>
    <cellStyle name="40% - 强调文字颜色 1 3 2 3" xfId="5258"/>
    <cellStyle name="40% - 强调文字颜色 1 3 2 4" xfId="5259"/>
    <cellStyle name="40% - 强调文字颜色 1 3 2 5" xfId="5260"/>
    <cellStyle name="40% - 强调文字颜色 3 6 2" xfId="5261"/>
    <cellStyle name="40% - 强调文字颜色 1 3 2 6" xfId="5262"/>
    <cellStyle name="40% - 强调文字颜色 3 6 3" xfId="5263"/>
    <cellStyle name="汇总 4 2 9 2" xfId="5264"/>
    <cellStyle name="40% - 强调文字颜色 1 3 7" xfId="5265"/>
    <cellStyle name="40% - 强调文字颜色 1 3_附件3：中期财政规划套表" xfId="5266"/>
    <cellStyle name="40% - 强调文字颜色 1 43" xfId="5267"/>
    <cellStyle name="40% - 强调文字颜色 1 38" xfId="5268"/>
    <cellStyle name="40% - 强调文字颜色 1 44" xfId="5269"/>
    <cellStyle name="40% - 强调文字颜色 1 39" xfId="5270"/>
    <cellStyle name="40% - 强调文字颜色 1 4" xfId="5271"/>
    <cellStyle name="40% - 强调文字颜色 1 4 7" xfId="5272"/>
    <cellStyle name="40% - 强调文字颜色 1 50" xfId="5273"/>
    <cellStyle name="40% - 强调文字颜色 1 45" xfId="5274"/>
    <cellStyle name="40% - 强调文字颜色 1 51" xfId="5275"/>
    <cellStyle name="40% - 强调文字颜色 1 46" xfId="5276"/>
    <cellStyle name="40% - 强调文字颜色 1 52" xfId="5277"/>
    <cellStyle name="40% - 强调文字颜色 1 47" xfId="5278"/>
    <cellStyle name="40% - 强调文字颜色 1 53" xfId="5279"/>
    <cellStyle name="40% - 强调文字颜色 1 48" xfId="5280"/>
    <cellStyle name="40% - 强调文字颜色 1 54" xfId="5281"/>
    <cellStyle name="40% - 强调文字颜色 1 49" xfId="5282"/>
    <cellStyle name="计算 4 2 6 7 2" xfId="5283"/>
    <cellStyle name="40% - 强调文字颜色 1 54 2" xfId="5284"/>
    <cellStyle name="40% - 强调文字颜色 1 49 2" xfId="5285"/>
    <cellStyle name="强调文字颜色 1 36" xfId="5286"/>
    <cellStyle name="强调文字颜色 1 41" xfId="5287"/>
    <cellStyle name="40% - 强调文字颜色 1 54 3" xfId="5288"/>
    <cellStyle name="40% - 强调文字颜色 1 49 3" xfId="5289"/>
    <cellStyle name="强调文字颜色 1 37" xfId="5290"/>
    <cellStyle name="强调文字颜色 1 42" xfId="5291"/>
    <cellStyle name="40% - 强调文字颜色 1 54 4" xfId="5292"/>
    <cellStyle name="40% - 强调文字颜色 1 49 4" xfId="5293"/>
    <cellStyle name="汇总 3 2 2" xfId="5294"/>
    <cellStyle name="强调文字颜色 1 38" xfId="5295"/>
    <cellStyle name="强调文字颜色 1 43" xfId="5296"/>
    <cellStyle name="40% - 强调文字颜色 1 54 5" xfId="5297"/>
    <cellStyle name="40% - 强调文字颜色 1 49 5" xfId="5298"/>
    <cellStyle name="汇总 3 2 3" xfId="5299"/>
    <cellStyle name="强调文字颜色 1 39" xfId="5300"/>
    <cellStyle name="强调文字颜色 1 44" xfId="5301"/>
    <cellStyle name="40% - 强调文字颜色 1 54 5 2" xfId="5302"/>
    <cellStyle name="40% - 强调文字颜色 1 49 5 2" xfId="5303"/>
    <cellStyle name="汇总 3 2 3 2" xfId="5304"/>
    <cellStyle name="40% - 强调文字颜色 1 54 5 3" xfId="5305"/>
    <cellStyle name="40% - 强调文字颜色 1 49 5 3" xfId="5306"/>
    <cellStyle name="汇总 3 2 3 3" xfId="5307"/>
    <cellStyle name="40% - 强调文字颜色 1 54 6" xfId="5308"/>
    <cellStyle name="40% - 强调文字颜色 1 49 6" xfId="5309"/>
    <cellStyle name="汇总 3 2 4" xfId="5310"/>
    <cellStyle name="强调文字颜色 1 45" xfId="5311"/>
    <cellStyle name="40% - 强调文字颜色 1 54 6 2" xfId="5312"/>
    <cellStyle name="40% - 强调文字颜色 1 49 6 2" xfId="5313"/>
    <cellStyle name="汇总 3 2 4 2" xfId="5314"/>
    <cellStyle name="40% - 强调文字颜色 1 54 6 3" xfId="5315"/>
    <cellStyle name="40% - 强调文字颜色 1 49 6 3" xfId="5316"/>
    <cellStyle name="汇总 3 2 4 3" xfId="5317"/>
    <cellStyle name="40% - 强调文字颜色 1 54 7" xfId="5318"/>
    <cellStyle name="40% - 强调文字颜色 1 49 7" xfId="5319"/>
    <cellStyle name="汇总 3 2 5" xfId="5320"/>
    <cellStyle name="强调文字颜色 1 46" xfId="5321"/>
    <cellStyle name="40% - 强调文字颜色 1 49 7 2" xfId="5322"/>
    <cellStyle name="汇总 3 2 5 2" xfId="5323"/>
    <cellStyle name="40% - 强调文字颜色 1 49 7 3" xfId="5324"/>
    <cellStyle name="汇总 3 2 5 3" xfId="5325"/>
    <cellStyle name="40% - 强调文字颜色 1 54 8" xfId="5326"/>
    <cellStyle name="40% - 强调文字颜色 1 49 8" xfId="5327"/>
    <cellStyle name="汇总 3 2 6" xfId="5328"/>
    <cellStyle name="强调文字颜色 1 47" xfId="5329"/>
    <cellStyle name="40% - 强调文字颜色 1 49 8 2" xfId="5330"/>
    <cellStyle name="汇总 3 2 6 2" xfId="5331"/>
    <cellStyle name="40% - 强调文字颜色 1 49 8 3" xfId="5332"/>
    <cellStyle name="汇总 3 2 6 3" xfId="5333"/>
    <cellStyle name="40% - 强调文字颜色 1 49 8 4" xfId="5334"/>
    <cellStyle name="汇总 3 2 6 4" xfId="5335"/>
    <cellStyle name="40% - 强调文字颜色 1 49 8 5" xfId="5336"/>
    <cellStyle name="汇总 3 2 6 5" xfId="5337"/>
    <cellStyle name="40% - 强调文字颜色 1 49 8 6" xfId="5338"/>
    <cellStyle name="汇总 3 2 6 6" xfId="5339"/>
    <cellStyle name="40% - 强调文字颜色 1 54 9" xfId="5340"/>
    <cellStyle name="40% - 强调文字颜色 1 49 9" xfId="5341"/>
    <cellStyle name="汇总 3 2 7" xfId="5342"/>
    <cellStyle name="千位分隔 8 2 2" xfId="5343"/>
    <cellStyle name="强调文字颜色 1 48" xfId="5344"/>
    <cellStyle name="40% - 强调文字颜色 1 5" xfId="5345"/>
    <cellStyle name="输出 4 3 7 2" xfId="5346"/>
    <cellStyle name="40% - 强调文字颜色 1 5 4" xfId="5347"/>
    <cellStyle name="40% - 强调文字颜色 1 5 5" xfId="5348"/>
    <cellStyle name="输入 2 4 2 2" xfId="5349"/>
    <cellStyle name="40% - 强调文字颜色 1 5 6" xfId="5350"/>
    <cellStyle name="输入 2 4 2 3" xfId="5351"/>
    <cellStyle name="40% - 强调文字颜色 1 50 10" xfId="5352"/>
    <cellStyle name="40% - 强调文字颜色 1 51 7 2" xfId="5353"/>
    <cellStyle name="40% - 强调文字颜色 1 50 11" xfId="5354"/>
    <cellStyle name="40% - 强调文字颜色 1 51 7 3" xfId="5355"/>
    <cellStyle name="40% - 强调文字颜色 1 50 12" xfId="5356"/>
    <cellStyle name="40% - 强调文字颜色 1 51 7 4" xfId="5357"/>
    <cellStyle name="40% - 强调文字颜色 1 50 13" xfId="5358"/>
    <cellStyle name="40% - 强调文字颜色 1 50 2" xfId="5359"/>
    <cellStyle name="40% - 强调文字颜色 1 50 2 2" xfId="5360"/>
    <cellStyle name="40% - 强调文字颜色 1 50 2 3" xfId="5361"/>
    <cellStyle name="40% - 强调文字颜色 1 50 2 4" xfId="5362"/>
    <cellStyle name="40% - 强调文字颜色 1 50 2 5" xfId="5363"/>
    <cellStyle name="40% - 强调文字颜色 1 50 2 6" xfId="5364"/>
    <cellStyle name="40% - 强调文字颜色 1 50 3" xfId="5365"/>
    <cellStyle name="40% - 强调文字颜色 1 50 3 2" xfId="5366"/>
    <cellStyle name="40% - 强调文字颜色 1 50 3 3" xfId="5367"/>
    <cellStyle name="40% - 强调文字颜色 1 50 3 4" xfId="5368"/>
    <cellStyle name="40% - 强调文字颜色 1 50 3 5" xfId="5369"/>
    <cellStyle name="40% - 强调文字颜色 1 50 3 6" xfId="5370"/>
    <cellStyle name="40% - 强调文字颜色 1 50 4" xfId="5371"/>
    <cellStyle name="40% - 强调文字颜色 1 50 4 2" xfId="5372"/>
    <cellStyle name="40% - 强调文字颜色 1 50 4 3" xfId="5373"/>
    <cellStyle name="40% - 强调文字颜色 1 50 4 4" xfId="5374"/>
    <cellStyle name="40% - 强调文字颜色 1 50 4 5" xfId="5375"/>
    <cellStyle name="40% - 强调文字颜色 1 50 4 6" xfId="5376"/>
    <cellStyle name="40% - 强调文字颜色 1 50 5" xfId="5377"/>
    <cellStyle name="40% - 强调文字颜色 1 50 7" xfId="5378"/>
    <cellStyle name="好_Book1" xfId="5379"/>
    <cellStyle name="40% - 强调文字颜色 1 50 5 2" xfId="5380"/>
    <cellStyle name="40% - 强调文字颜色 1 50 8" xfId="5381"/>
    <cellStyle name="40% - 强调文字颜色 1 50 5 3" xfId="5382"/>
    <cellStyle name="40% - 强调文字颜色 1 50 9" xfId="5383"/>
    <cellStyle name="40% - 强调文字颜色 1 50 5 4" xfId="5384"/>
    <cellStyle name="40% - 强调文字颜色 1 50 5 5" xfId="5385"/>
    <cellStyle name="40% - 强调文字颜色 1 50 5 6" xfId="5386"/>
    <cellStyle name="40% - 强调文字颜色 1 50 6" xfId="5387"/>
    <cellStyle name="40% - 强调文字颜色 1 51 9" xfId="5388"/>
    <cellStyle name="40% - 强调文字颜色 1 50 6 4" xfId="5389"/>
    <cellStyle name="40% - 强调文字颜色 1 50 6 5" xfId="5390"/>
    <cellStyle name="40% - 强调文字颜色 1 50 6 6" xfId="5391"/>
    <cellStyle name="40% - 强调文字颜色 1 52 7" xfId="5392"/>
    <cellStyle name="40% - 强调文字颜色 1 50 7 2" xfId="5393"/>
    <cellStyle name="好_Book1 2" xfId="5394"/>
    <cellStyle name="40% - 强调文字颜色 1 52 8" xfId="5395"/>
    <cellStyle name="40% - 强调文字颜色 1 50 7 3" xfId="5396"/>
    <cellStyle name="好_Book1 3" xfId="5397"/>
    <cellStyle name="40% - 强调文字颜色 1 52 9" xfId="5398"/>
    <cellStyle name="输出 4 2 10" xfId="5399"/>
    <cellStyle name="40% - 强调文字颜色 1 50 7 4" xfId="5400"/>
    <cellStyle name="好_Book1 4" xfId="5401"/>
    <cellStyle name="40% - 强调文字颜色 1 50 7 5" xfId="5402"/>
    <cellStyle name="40% - 强调文字颜色 1 50 7 6" xfId="5403"/>
    <cellStyle name="40% - 强调文字颜色 1 53 7" xfId="5404"/>
    <cellStyle name="40% - 强调文字颜色 1 50 8 2" xfId="5405"/>
    <cellStyle name="40% - 强调文字颜色 1 53 8" xfId="5406"/>
    <cellStyle name="40% - 强调文字颜色 1 50 8 3" xfId="5407"/>
    <cellStyle name="40% - 强调文字颜色 1 53 9" xfId="5408"/>
    <cellStyle name="常规 2 2 12 2" xfId="5409"/>
    <cellStyle name="40% - 强调文字颜色 1 50 8 4" xfId="5410"/>
    <cellStyle name="40% - 强调文字颜色 1 50 8 5" xfId="5411"/>
    <cellStyle name="40% - 强调文字颜色 1 50 8 6" xfId="5412"/>
    <cellStyle name="40% - 强调文字颜色 1 51 3 2" xfId="5413"/>
    <cellStyle name="40% - 强调文字颜色 1 51 3 3" xfId="5414"/>
    <cellStyle name="40% - 强调文字颜色 1 51 3 4" xfId="5415"/>
    <cellStyle name="40% - 强调文字颜色 1 51 3 5" xfId="5416"/>
    <cellStyle name="40% - 强调文字颜色 1 51 3 6" xfId="5417"/>
    <cellStyle name="40% - 强调文字颜色 1 51 4 2" xfId="5418"/>
    <cellStyle name="40% - 强调文字颜色 1 51 4 3" xfId="5419"/>
    <cellStyle name="40% - 强调文字颜色 1 51 4 4" xfId="5420"/>
    <cellStyle name="40% - 强调文字颜色 1 51 4 5" xfId="5421"/>
    <cellStyle name="40% - 强调文字颜色 1 51 4 6" xfId="5422"/>
    <cellStyle name="40% - 强调文字颜色 1 51 5 2" xfId="5423"/>
    <cellStyle name="40% - 强调文字颜色 1 51 5 4" xfId="5424"/>
    <cellStyle name="40% - 强调文字颜色 1 51 6 2" xfId="5425"/>
    <cellStyle name="40% - 强调文字颜色 1 51 6 3" xfId="5426"/>
    <cellStyle name="40% - 强调文字颜色 1 51 6 4" xfId="5427"/>
    <cellStyle name="40% - 强调文字颜色 1 51 6 5" xfId="5428"/>
    <cellStyle name="40% - 强调文字颜色 2 2 8 2" xfId="5429"/>
    <cellStyle name="40% - 强调文字颜色 1 51 6 6" xfId="5430"/>
    <cellStyle name="40% - 强调文字颜色 2 2 8 3" xfId="5431"/>
    <cellStyle name="40% - 强调文字颜色 1 51 7 5" xfId="5432"/>
    <cellStyle name="40% - 强调文字颜色 2 2 9 2" xfId="5433"/>
    <cellStyle name="40% - 强调文字颜色 1 51 7 6" xfId="5434"/>
    <cellStyle name="40% - 强调文字颜色 2 2 9 3" xfId="5435"/>
    <cellStyle name="40% - 强调文字颜色 1 51 8 2" xfId="5436"/>
    <cellStyle name="40% - 强调文字颜色 1 51 8 3" xfId="5437"/>
    <cellStyle name="40% - 强调文字颜色 1 51 8 4" xfId="5438"/>
    <cellStyle name="40% - 强调文字颜色 1 51 8 5" xfId="5439"/>
    <cellStyle name="40% - 强调文字颜色 1 51 8 6" xfId="5440"/>
    <cellStyle name="40% - 强调文字颜色 1 52 5 2" xfId="5441"/>
    <cellStyle name="40% - 强调文字颜色 1 52 5 3" xfId="5442"/>
    <cellStyle name="40% - 强调文字颜色 1 52 6" xfId="5443"/>
    <cellStyle name="40% - 强调文字颜色 1 52 6 2" xfId="5444"/>
    <cellStyle name="40% - 强调文字颜色 1 52 6 3" xfId="5445"/>
    <cellStyle name="40% - 强调文字颜色 1 53 2" xfId="5446"/>
    <cellStyle name="40% - 强调文字颜色 1 53 3" xfId="5447"/>
    <cellStyle name="40% - 强调文字颜色 1 53 3 3" xfId="5448"/>
    <cellStyle name="常规 82 13" xfId="5449"/>
    <cellStyle name="40% - 强调文字颜色 1 53 4" xfId="5450"/>
    <cellStyle name="40% - 强调文字颜色 1 53 4 3" xfId="5451"/>
    <cellStyle name="40% - 强调文字颜色 1 53 5" xfId="5452"/>
    <cellStyle name="40% - 强调文字颜色 1 53 5 2" xfId="5453"/>
    <cellStyle name="40% - 强调文字颜色 1 53 5 3" xfId="5454"/>
    <cellStyle name="40% - 强调文字颜色 1 53 6" xfId="5455"/>
    <cellStyle name="40% - 强调文字颜色 1 53 6 2" xfId="5456"/>
    <cellStyle name="40% - 强调文字颜色 1 53 6 3" xfId="5457"/>
    <cellStyle name="40% - 强调文字颜色 1 53 7 2" xfId="5458"/>
    <cellStyle name="40% - 强调文字颜色 1 53 7 3" xfId="5459"/>
    <cellStyle name="40% - 强调文字颜色 1 53 8 2" xfId="5460"/>
    <cellStyle name="40% - 强调文字颜色 1 53 8 3" xfId="5461"/>
    <cellStyle name="40% - 强调文字颜色 1 53 8 4" xfId="5462"/>
    <cellStyle name="40% - 强调文字颜色 1 53 8 5" xfId="5463"/>
    <cellStyle name="40% - 强调文字颜色 1 53 8 6" xfId="5464"/>
    <cellStyle name="40% - 强调文字颜色 1 55" xfId="5465"/>
    <cellStyle name="40% - 强调文字颜色 1 60" xfId="5466"/>
    <cellStyle name="40% - 强调文字颜色 1 55 2" xfId="5467"/>
    <cellStyle name="40% - 强调文字颜色 1 60 2" xfId="5468"/>
    <cellStyle name="40% - 强调文字颜色 1 55 3" xfId="5469"/>
    <cellStyle name="40% - 强调文字颜色 1 60 3" xfId="5470"/>
    <cellStyle name="货币 2 3 2 2" xfId="5471"/>
    <cellStyle name="40% - 强调文字颜色 1 55 4" xfId="5472"/>
    <cellStyle name="40% - 强调文字颜色 1 60 4" xfId="5473"/>
    <cellStyle name="汇总 3 3 2" xfId="5474"/>
    <cellStyle name="货币 2 3 2 3" xfId="5475"/>
    <cellStyle name="40% - 强调文字颜色 1 55 4 3" xfId="5476"/>
    <cellStyle name="汇总 3 3 2 3" xfId="5477"/>
    <cellStyle name="40% - 强调文字颜色 1 55 5" xfId="5478"/>
    <cellStyle name="40% - 强调文字颜色 1 60 5" xfId="5479"/>
    <cellStyle name="汇总 3 3 3" xfId="5480"/>
    <cellStyle name="货币 2 3 2 4" xfId="5481"/>
    <cellStyle name="40% - 强调文字颜色 1 55 5 2" xfId="5482"/>
    <cellStyle name="汇总 3 3 3 2" xfId="5483"/>
    <cellStyle name="计算 5 2 3 3" xfId="5484"/>
    <cellStyle name="40% - 强调文字颜色 1 55 5 3" xfId="5485"/>
    <cellStyle name="汇总 3 3 3 3" xfId="5486"/>
    <cellStyle name="40% - 强调文字颜色 1 55 6" xfId="5487"/>
    <cellStyle name="40% - 强调文字颜色 1 60 6" xfId="5488"/>
    <cellStyle name="汇总 3 3 4" xfId="5489"/>
    <cellStyle name="货币 2 3 2 5" xfId="5490"/>
    <cellStyle name="40% - 强调文字颜色 1 55 7" xfId="5491"/>
    <cellStyle name="汇总 3 3 5" xfId="5492"/>
    <cellStyle name="货币 2 3 2 6" xfId="5493"/>
    <cellStyle name="40% - 强调文字颜色 1 56" xfId="5494"/>
    <cellStyle name="40% - 强调文字颜色 1 61" xfId="5495"/>
    <cellStyle name="40% - 强调文字颜色 1 56 2" xfId="5496"/>
    <cellStyle name="40% - 强调文字颜色 1 61 2" xfId="5497"/>
    <cellStyle name="40% - 强调文字颜色 1 56 3" xfId="5498"/>
    <cellStyle name="40% - 强调文字颜色 1 61 3" xfId="5499"/>
    <cellStyle name="40% - 强调文字颜色 1 56 4" xfId="5500"/>
    <cellStyle name="40% - 强调文字颜色 1 61 4" xfId="5501"/>
    <cellStyle name="汇总 3 4 2" xfId="5502"/>
    <cellStyle name="40% - 强调文字颜色 1 56 4 3" xfId="5503"/>
    <cellStyle name="汇总 3 4 2 3" xfId="5504"/>
    <cellStyle name="40% - 强调文字颜色 1 56 5" xfId="5505"/>
    <cellStyle name="40% - 强调文字颜色 1 61 5" xfId="5506"/>
    <cellStyle name="汇总 3 4 3" xfId="5507"/>
    <cellStyle name="40% - 强调文字颜色 1 56 5 2" xfId="5508"/>
    <cellStyle name="汇总 3 4 3 2" xfId="5509"/>
    <cellStyle name="计算 5 3 3 3" xfId="5510"/>
    <cellStyle name="40% - 强调文字颜色 1 56 5 3" xfId="5511"/>
    <cellStyle name="汇总 3 4 3 3" xfId="5512"/>
    <cellStyle name="40% - 强调文字颜色 1 56 6" xfId="5513"/>
    <cellStyle name="40% - 强调文字颜色 1 61 6" xfId="5514"/>
    <cellStyle name="汇总 3 4 4" xfId="5515"/>
    <cellStyle name="40% - 强调文字颜色 1 56 7" xfId="5516"/>
    <cellStyle name="汇总 3 4 5" xfId="5517"/>
    <cellStyle name="40% - 强调文字颜色 1 57" xfId="5518"/>
    <cellStyle name="40% - 强调文字颜色 1 62" xfId="5519"/>
    <cellStyle name="40% - 强调文字颜色 1 57 2" xfId="5520"/>
    <cellStyle name="40% - 强调文字颜色 1 57 3" xfId="5521"/>
    <cellStyle name="40% - 强调文字颜色 1 57 3 3" xfId="5522"/>
    <cellStyle name="40% - 强调文字颜色 1 57 4" xfId="5523"/>
    <cellStyle name="汇总 3 5 2" xfId="5524"/>
    <cellStyle name="40% - 强调文字颜色 1 57 4 3" xfId="5525"/>
    <cellStyle name="40% - 强调文字颜色 1 57 5" xfId="5526"/>
    <cellStyle name="汇总 3 5 3" xfId="5527"/>
    <cellStyle name="40% - 强调文字颜色 1 57 5 2" xfId="5528"/>
    <cellStyle name="40% - 强调文字颜色 1 57 5 3" xfId="5529"/>
    <cellStyle name="40% - 强调文字颜色 1 57 5 4" xfId="5530"/>
    <cellStyle name="40% - 强调文字颜色 1 57 5 5" xfId="5531"/>
    <cellStyle name="40% - 强调文字颜色 1 57 5 6" xfId="5532"/>
    <cellStyle name="40% - 强调文字颜色 1 57 6" xfId="5533"/>
    <cellStyle name="40% - 强调文字颜色 1 57 7" xfId="5534"/>
    <cellStyle name="40% - 强调文字颜色 1 58" xfId="5535"/>
    <cellStyle name="40% - 强调文字颜色 1 63" xfId="5536"/>
    <cellStyle name="40% - 强调文字颜色 1 58 2" xfId="5537"/>
    <cellStyle name="40% - 强调文字颜色 1 58 3" xfId="5538"/>
    <cellStyle name="40% - 强调文字颜色 1 58 4" xfId="5539"/>
    <cellStyle name="汇总 3 6 2" xfId="5540"/>
    <cellStyle name="40% - 强调文字颜色 1 58 5" xfId="5541"/>
    <cellStyle name="汇总 3 6 3" xfId="5542"/>
    <cellStyle name="40% - 强调文字颜色 1 58 6" xfId="5543"/>
    <cellStyle name="40% - 强调文字颜色 1 59" xfId="5544"/>
    <cellStyle name="40% - 强调文字颜色 1 64" xfId="5545"/>
    <cellStyle name="40% - 强调文字颜色 1 59 2" xfId="5546"/>
    <cellStyle name="强调文字颜色 2 36" xfId="5547"/>
    <cellStyle name="强调文字颜色 2 41" xfId="5548"/>
    <cellStyle name="40% - 强调文字颜色 1 59 3" xfId="5549"/>
    <cellStyle name="强调文字颜色 2 37" xfId="5550"/>
    <cellStyle name="强调文字颜色 2 42" xfId="5551"/>
    <cellStyle name="40% - 强调文字颜色 1 59 4" xfId="5552"/>
    <cellStyle name="汇总 3 7 2" xfId="5553"/>
    <cellStyle name="强调文字颜色 2 38" xfId="5554"/>
    <cellStyle name="强调文字颜色 2 43" xfId="5555"/>
    <cellStyle name="40% - 强调文字颜色 1 59 5" xfId="5556"/>
    <cellStyle name="汇总 3 7 3" xfId="5557"/>
    <cellStyle name="强调文字颜色 2 39" xfId="5558"/>
    <cellStyle name="强调文字颜色 2 44" xfId="5559"/>
    <cellStyle name="40% - 强调文字颜色 1 59 6" xfId="5560"/>
    <cellStyle name="强调文字颜色 2 45" xfId="5561"/>
    <cellStyle name="40% - 强调文字颜色 1 6" xfId="5562"/>
    <cellStyle name="40% - 强调文字颜色 1 6 2" xfId="5563"/>
    <cellStyle name="40% - 强调文字颜色 1 6 3" xfId="5564"/>
    <cellStyle name="40% - 强调文字颜色 1 6 4" xfId="5565"/>
    <cellStyle name="40% - 强调文字颜色 1 6 5" xfId="5566"/>
    <cellStyle name="输入 2 4 3 2" xfId="5567"/>
    <cellStyle name="40% - 强调文字颜色 1 6 6" xfId="5568"/>
    <cellStyle name="输入 2 4 3 3" xfId="5569"/>
    <cellStyle name="40% - 强调文字颜色 1 65" xfId="5570"/>
    <cellStyle name="输出 5 3 4 2" xfId="5571"/>
    <cellStyle name="40% - 强调文字颜色 1 66" xfId="5572"/>
    <cellStyle name="40% - 强调文字颜色 4 50 2 2" xfId="5573"/>
    <cellStyle name="输出 5 3 4 3" xfId="5574"/>
    <cellStyle name="40% - 强调文字颜色 1 67" xfId="5575"/>
    <cellStyle name="40% - 强调文字颜色 4 50 2 3" xfId="5576"/>
    <cellStyle name="40% - 强调文字颜色 1 7" xfId="5577"/>
    <cellStyle name="40% - 强调文字颜色 1 8" xfId="5578"/>
    <cellStyle name="40% - 强调文字颜色 1 9" xfId="5579"/>
    <cellStyle name="40% - 强调文字颜色 2 10" xfId="5580"/>
    <cellStyle name="40% - 强调文字颜色 2 11" xfId="5581"/>
    <cellStyle name="40% - 强调文字颜色 2 12" xfId="5582"/>
    <cellStyle name="40% - 强调文字颜色 2 13" xfId="5583"/>
    <cellStyle name="40% - 强调文字颜色 2 14" xfId="5584"/>
    <cellStyle name="40% - 强调文字颜色 2 15" xfId="5585"/>
    <cellStyle name="40% - 强调文字颜色 2 20" xfId="5586"/>
    <cellStyle name="40% - 强调文字颜色 2 16" xfId="5587"/>
    <cellStyle name="40% - 强调文字颜色 2 21" xfId="5588"/>
    <cellStyle name="40% - 强调文字颜色 4 50 6 2" xfId="5589"/>
    <cellStyle name="40% - 强调文字颜色 2 17" xfId="5590"/>
    <cellStyle name="40% - 强调文字颜色 2 22" xfId="5591"/>
    <cellStyle name="40% - 强调文字颜色 4 50 6 3" xfId="5592"/>
    <cellStyle name="40% - 强调文字颜色 2 18" xfId="5593"/>
    <cellStyle name="40% - 强调文字颜色 2 23" xfId="5594"/>
    <cellStyle name="40% - 强调文字颜色 4 50 6 4" xfId="5595"/>
    <cellStyle name="40% - 强调文字颜色 2 19" xfId="5596"/>
    <cellStyle name="40% - 强调文字颜色 2 24" xfId="5597"/>
    <cellStyle name="40% - 强调文字颜色 4 50 6 5" xfId="5598"/>
    <cellStyle name="40% - 强调文字颜色 2 2" xfId="5599"/>
    <cellStyle name="40% - 强调文字颜色 2 2 10" xfId="5600"/>
    <cellStyle name="输入 6 5 7 2" xfId="5601"/>
    <cellStyle name="40% - 强调文字颜色 2 2 10 2" xfId="5602"/>
    <cellStyle name="40% - 强调文字颜色 2 2 10 3" xfId="5603"/>
    <cellStyle name="40% - 强调文字颜色 6 53 2" xfId="5604"/>
    <cellStyle name="40% - 强调文字颜色 2 2 10 4" xfId="5605"/>
    <cellStyle name="40% - 强调文字颜色 6 53 3" xfId="5606"/>
    <cellStyle name="输入 3 3 2" xfId="5607"/>
    <cellStyle name="40% - 强调文字颜色 2 2 10 5" xfId="5608"/>
    <cellStyle name="40% - 强调文字颜色 6 53 4" xfId="5609"/>
    <cellStyle name="输入 3 3 3" xfId="5610"/>
    <cellStyle name="40% - 强调文字颜色 2 2 10 6" xfId="5611"/>
    <cellStyle name="40% - 强调文字颜色 6 53 5" xfId="5612"/>
    <cellStyle name="输入 3 3 4" xfId="5613"/>
    <cellStyle name="40% - 强调文字颜色 2 2 11" xfId="5614"/>
    <cellStyle name="40% - 强调文字颜色 2 2 11 2" xfId="5615"/>
    <cellStyle name="40% - 强调文字颜色 2 2 11 3" xfId="5616"/>
    <cellStyle name="40% - 强调文字颜色 6 49 2" xfId="5617"/>
    <cellStyle name="40% - 强调文字颜色 6 54 2" xfId="5618"/>
    <cellStyle name="40% - 强调文字颜色 2 2 11 4" xfId="5619"/>
    <cellStyle name="40% - 强调文字颜色 6 49 3" xfId="5620"/>
    <cellStyle name="40% - 强调文字颜色 6 54 3" xfId="5621"/>
    <cellStyle name="输入 3 4 2" xfId="5622"/>
    <cellStyle name="40% - 强调文字颜色 2 2 11 5" xfId="5623"/>
    <cellStyle name="40% - 强调文字颜色 6 49 4" xfId="5624"/>
    <cellStyle name="40% - 强调文字颜色 6 54 4" xfId="5625"/>
    <cellStyle name="输入 3 4 3" xfId="5626"/>
    <cellStyle name="40% - 强调文字颜色 2 2 11 6" xfId="5627"/>
    <cellStyle name="40% - 强调文字颜色 6 49 5" xfId="5628"/>
    <cellStyle name="40% - 强调文字颜色 6 54 5" xfId="5629"/>
    <cellStyle name="输入 3 4 4" xfId="5630"/>
    <cellStyle name="40% - 强调文字颜色 2 2 11 7" xfId="5631"/>
    <cellStyle name="40% - 强调文字颜色 6 49 6" xfId="5632"/>
    <cellStyle name="40% - 强调文字颜色 6 54 6" xfId="5633"/>
    <cellStyle name="输入 3 4 5" xfId="5634"/>
    <cellStyle name="40% - 强调文字颜色 2 2 11 8" xfId="5635"/>
    <cellStyle name="40% - 强调文字颜色 6 49 7" xfId="5636"/>
    <cellStyle name="40% - 强调文字颜色 6 54 7" xfId="5637"/>
    <cellStyle name="输入 3 4 6" xfId="5638"/>
    <cellStyle name="40% - 强调文字颜色 2 2 11 9" xfId="5639"/>
    <cellStyle name="40% - 强调文字颜色 6 49 8" xfId="5640"/>
    <cellStyle name="40% - 强调文字颜色 6 54 8" xfId="5641"/>
    <cellStyle name="输入 3 4 7" xfId="5642"/>
    <cellStyle name="40% - 强调文字颜色 2 2 12" xfId="5643"/>
    <cellStyle name="40% - 强调文字颜色 2 2 12 2" xfId="5644"/>
    <cellStyle name="40% - 强调文字颜色 2 2 12 3" xfId="5645"/>
    <cellStyle name="40% - 强调文字颜色 6 55 2" xfId="5646"/>
    <cellStyle name="40% - 强调文字颜色 6 60 2" xfId="5647"/>
    <cellStyle name="40% - 强调文字颜色 2 2 12 4" xfId="5648"/>
    <cellStyle name="40% - 强调文字颜色 6 55 3" xfId="5649"/>
    <cellStyle name="40% - 强调文字颜色 6 60 3" xfId="5650"/>
    <cellStyle name="输入 3 5 2" xfId="5651"/>
    <cellStyle name="40% - 强调文字颜色 2 2 12 5" xfId="5652"/>
    <cellStyle name="40% - 强调文字颜色 6 55 4" xfId="5653"/>
    <cellStyle name="40% - 强调文字颜色 6 60 4" xfId="5654"/>
    <cellStyle name="输入 3 5 3" xfId="5655"/>
    <cellStyle name="40% - 强调文字颜色 2 2 12 6" xfId="5656"/>
    <cellStyle name="40% - 强调文字颜色 6 55 5" xfId="5657"/>
    <cellStyle name="40% - 强调文字颜色 6 60 5" xfId="5658"/>
    <cellStyle name="40% - 强调文字颜色 2 2 13" xfId="5659"/>
    <cellStyle name="40% - 强调文字颜色 2 2 13 2" xfId="5660"/>
    <cellStyle name="40% - 强调文字颜色 2 2 13 3" xfId="5661"/>
    <cellStyle name="40% - 强调文字颜色 6 56 2" xfId="5662"/>
    <cellStyle name="40% - 强调文字颜色 6 61 2" xfId="5663"/>
    <cellStyle name="40% - 强调文字颜色 2 2 13 4" xfId="5664"/>
    <cellStyle name="40% - 强调文字颜色 6 56 3" xfId="5665"/>
    <cellStyle name="40% - 强调文字颜色 6 61 3" xfId="5666"/>
    <cellStyle name="输入 3 6 2" xfId="5667"/>
    <cellStyle name="40% - 强调文字颜色 2 2 13 5" xfId="5668"/>
    <cellStyle name="40% - 强调文字颜色 6 56 4" xfId="5669"/>
    <cellStyle name="40% - 强调文字颜色 6 61 4" xfId="5670"/>
    <cellStyle name="输入 3 6 3" xfId="5671"/>
    <cellStyle name="40% - 强调文字颜色 2 2 13 6" xfId="5672"/>
    <cellStyle name="40% - 强调文字颜色 6 56 5" xfId="5673"/>
    <cellStyle name="40% - 强调文字颜色 6 61 5" xfId="5674"/>
    <cellStyle name="40% - 强调文字颜色 2 2 14" xfId="5675"/>
    <cellStyle name="40% - 强调文字颜色 2 2 14 2" xfId="5676"/>
    <cellStyle name="40% - 强调文字颜色 2 2 14 3" xfId="5677"/>
    <cellStyle name="40% - 强调文字颜色 6 57 2" xfId="5678"/>
    <cellStyle name="40% - 强调文字颜色 2 2 14 4" xfId="5679"/>
    <cellStyle name="40% - 强调文字颜色 6 57 3" xfId="5680"/>
    <cellStyle name="输入 3 7 2" xfId="5681"/>
    <cellStyle name="40% - 强调文字颜色 2 2 14 5" xfId="5682"/>
    <cellStyle name="40% - 强调文字颜色 6 57 4" xfId="5683"/>
    <cellStyle name="输入 3 7 3" xfId="5684"/>
    <cellStyle name="40% - 强调文字颜色 2 2 14 6" xfId="5685"/>
    <cellStyle name="40% - 强调文字颜色 6 57 5" xfId="5686"/>
    <cellStyle name="40% - 强调文字颜色 2 2 15" xfId="5687"/>
    <cellStyle name="40% - 强调文字颜色 2 2 20" xfId="5688"/>
    <cellStyle name="40% - 强调文字颜色 2 2 2" xfId="5689"/>
    <cellStyle name="40% - 强调文字颜色 2 2 2 2" xfId="5690"/>
    <cellStyle name="40% - 强调文字颜色 2 2 2 3" xfId="5691"/>
    <cellStyle name="40% - 强调文字颜色 2 2 2 4" xfId="5692"/>
    <cellStyle name="40% - 强调文字颜色 2 2 2 5" xfId="5693"/>
    <cellStyle name="40% - 强调文字颜色 2 2 2 6" xfId="5694"/>
    <cellStyle name="40% - 强调文字颜色 2 2 3" xfId="5695"/>
    <cellStyle name="40% - 强调文字颜色 2 2 4" xfId="5696"/>
    <cellStyle name="40% - 强调文字颜色 2 2 5" xfId="5697"/>
    <cellStyle name="40% - 强调文字颜色 2 2 6" xfId="5698"/>
    <cellStyle name="40% - 强调文字颜色 2 2 7" xfId="5699"/>
    <cellStyle name="40% - 强调文字颜色 2 2 8" xfId="5700"/>
    <cellStyle name="40% - 强调文字颜色 2 2 8 10" xfId="5701"/>
    <cellStyle name="货币 2 4 6" xfId="5702"/>
    <cellStyle name="40% - 强调文字颜色 2 2 8 11" xfId="5703"/>
    <cellStyle name="货币 2 4 7" xfId="5704"/>
    <cellStyle name="40% - 强调文字颜色 2 2 8 2 2" xfId="5705"/>
    <cellStyle name="40% - 强调文字颜色 2 2 8 2 2 2" xfId="5706"/>
    <cellStyle name="40% - 强调文字颜色 2 2 8 2 2 3" xfId="5707"/>
    <cellStyle name="40% - 强调文字颜色 2 2 8 2 2 4" xfId="5708"/>
    <cellStyle name="40% - 强调文字颜色 2 2 8 2 2 5" xfId="5709"/>
    <cellStyle name="40% - 强调文字颜色 2 2 8 2 2 6" xfId="5710"/>
    <cellStyle name="40% - 强调文字颜色 2 2 8 2 3" xfId="5711"/>
    <cellStyle name="40% - 强调文字颜色 2 2 8 2 3 2" xfId="5712"/>
    <cellStyle name="40% - 强调文字颜色 2 2 8 2 3 3" xfId="5713"/>
    <cellStyle name="40% - 强调文字颜色 2 2 8 2 3 4" xfId="5714"/>
    <cellStyle name="40% - 强调文字颜色 2 2 8 2 3 5" xfId="5715"/>
    <cellStyle name="40% - 强调文字颜色 2 2 8 2 3 6" xfId="5716"/>
    <cellStyle name="40% - 强调文字颜色 2 2 8 2 4" xfId="5717"/>
    <cellStyle name="40% - 强调文字颜色 2 2 8 2 4 2" xfId="5718"/>
    <cellStyle name="40% - 强调文字颜色 2 2 8 2 4 3" xfId="5719"/>
    <cellStyle name="40% - 强调文字颜色 2 2 8 2 4 4" xfId="5720"/>
    <cellStyle name="汇总 6 5 4 2 2" xfId="5721"/>
    <cellStyle name="输入 4 2 6 5 2 2" xfId="5722"/>
    <cellStyle name="40% - 强调文字颜色 2 2 8 2 4 5" xfId="5723"/>
    <cellStyle name="汇总 6 5 4 2 3" xfId="5724"/>
    <cellStyle name="输入 4 2 6 5 2 3" xfId="5725"/>
    <cellStyle name="40% - 强调文字颜色 2 2 8 2 4 6" xfId="5726"/>
    <cellStyle name="40% - 强调文字颜色 2 2 8 2 5" xfId="5727"/>
    <cellStyle name="40% - 强调文字颜色 2 2 8 2 5 2" xfId="5728"/>
    <cellStyle name="Accent4 - 40% 2 2 4" xfId="5729"/>
    <cellStyle name="40% - 强调文字颜色 2 2 8 2 5 3" xfId="5730"/>
    <cellStyle name="Accent4 - 40% 2 2 5" xfId="5731"/>
    <cellStyle name="40% - 强调文字颜色 2 2 8 2 5 4" xfId="5732"/>
    <cellStyle name="Accent4 - 40% 2 2 6" xfId="5733"/>
    <cellStyle name="40% - 强调文字颜色 2 2 8 2 5 5" xfId="5734"/>
    <cellStyle name="40% - 强调文字颜色 2 2 8 2 5 6" xfId="5735"/>
    <cellStyle name="40% - 强调文字颜色 2 2 8 3 2" xfId="5736"/>
    <cellStyle name="40% - 强调文字颜色 2 2 8 3 3" xfId="5737"/>
    <cellStyle name="40% - 强调文字颜色 2 2 8 3 4" xfId="5738"/>
    <cellStyle name="40% - 强调文字颜色 2 2 8 3 5" xfId="5739"/>
    <cellStyle name="40% - 强调文字颜色 2 2 8 3 6" xfId="5740"/>
    <cellStyle name="40% - 强调文字颜色 2 2 8 4" xfId="5741"/>
    <cellStyle name="40% - 强调文字颜色 2 2 8 5" xfId="5742"/>
    <cellStyle name="40% - 强调文字颜色 2 2 8 6" xfId="5743"/>
    <cellStyle name="40% - 强调文字颜色 2 2 8 7" xfId="5744"/>
    <cellStyle name="40% - 强调文字颜色 2 2 8 8" xfId="5745"/>
    <cellStyle name="40% - 强调文字颜色 2 2 8 9" xfId="5746"/>
    <cellStyle name="40% - 强调文字颜色 2 2 9" xfId="5747"/>
    <cellStyle name="40% - 强调文字颜色 2 2 9 4" xfId="5748"/>
    <cellStyle name="40% - 强调文字颜色 2 2 9 5" xfId="5749"/>
    <cellStyle name="40% - 强调文字颜色 2 2 9 6" xfId="5750"/>
    <cellStyle name="40% - 强调文字颜色 2 25" xfId="5751"/>
    <cellStyle name="40% - 强调文字颜色 2 30" xfId="5752"/>
    <cellStyle name="40% - 强调文字颜色 4 50 6 6" xfId="5753"/>
    <cellStyle name="40% - 强调文字颜色 2 26" xfId="5754"/>
    <cellStyle name="40% - 强调文字颜色 2 31" xfId="5755"/>
    <cellStyle name="40% - 强调文字颜色 2 27" xfId="5756"/>
    <cellStyle name="40% - 强调文字颜色 2 32" xfId="5757"/>
    <cellStyle name="40% - 强调文字颜色 2 28" xfId="5758"/>
    <cellStyle name="40% - 强调文字颜色 2 33" xfId="5759"/>
    <cellStyle name="40% - 强调文字颜色 2 29" xfId="5760"/>
    <cellStyle name="40% - 强调文字颜色 2 34" xfId="5761"/>
    <cellStyle name="40% - 强调文字颜色 2 3" xfId="5762"/>
    <cellStyle name="40% - 强调文字颜色 2 3 2" xfId="5763"/>
    <cellStyle name="40% - 强调文字颜色 2 3 2 2" xfId="5764"/>
    <cellStyle name="40% - 强调文字颜色 2 3 2 3" xfId="5765"/>
    <cellStyle name="解释性文本 2" xfId="5766"/>
    <cellStyle name="40% - 强调文字颜色 2 3 2 4" xfId="5767"/>
    <cellStyle name="解释性文本 3" xfId="5768"/>
    <cellStyle name="40% - 强调文字颜色 2 3 2 5" xfId="5769"/>
    <cellStyle name="解释性文本 4" xfId="5770"/>
    <cellStyle name="40% - 强调文字颜色 2 3 2 6" xfId="5771"/>
    <cellStyle name="解释性文本 5" xfId="5772"/>
    <cellStyle name="40% - 强调文字颜色 2 3 3" xfId="5773"/>
    <cellStyle name="40% - 强调文字颜色 2 3 4" xfId="5774"/>
    <cellStyle name="40% - 强调文字颜色 2 3 5" xfId="5775"/>
    <cellStyle name="40% - 强调文字颜色 2 3 6" xfId="5776"/>
    <cellStyle name="40% - 强调文字颜色 2 3 7" xfId="5777"/>
    <cellStyle name="40% - 强调文字颜色 2 3_附件3：中期财政规划套表" xfId="5778"/>
    <cellStyle name="40% - 强调文字颜色 2 35" xfId="5779"/>
    <cellStyle name="40% - 强调文字颜色 2 40" xfId="5780"/>
    <cellStyle name="40% - 强调文字颜色 2 36" xfId="5781"/>
    <cellStyle name="40% - 强调文字颜色 2 41" xfId="5782"/>
    <cellStyle name="40% - 强调文字颜色 2 37" xfId="5783"/>
    <cellStyle name="40% - 强调文字颜色 2 42" xfId="5784"/>
    <cellStyle name="40% - 强调文字颜色 2 38" xfId="5785"/>
    <cellStyle name="40% - 强调文字颜色 2 43" xfId="5786"/>
    <cellStyle name="40% - 强调文字颜色 2 39" xfId="5787"/>
    <cellStyle name="40% - 强调文字颜色 2 44" xfId="5788"/>
    <cellStyle name="40% - 强调文字颜色 2 4" xfId="5789"/>
    <cellStyle name="40% - 强调文字颜色 2 4 2" xfId="5790"/>
    <cellStyle name="40% - 强调文字颜色 2 4 2 2" xfId="5791"/>
    <cellStyle name="40% - 强调文字颜色 2 4 2 3" xfId="5792"/>
    <cellStyle name="40% - 强调文字颜色 2 4 2 4" xfId="5793"/>
    <cellStyle name="40% - 强调文字颜色 2 4 2 5" xfId="5794"/>
    <cellStyle name="40% - 强调文字颜色 2 4 2 6" xfId="5795"/>
    <cellStyle name="40% - 强调文字颜色 2 4 3" xfId="5796"/>
    <cellStyle name="40% - 强调文字颜色 2 4 4" xfId="5797"/>
    <cellStyle name="40% - 强调文字颜色 2 4 5" xfId="5798"/>
    <cellStyle name="40% - 强调文字颜色 2 4 6" xfId="5799"/>
    <cellStyle name="40% - 强调文字颜色 2 4 7" xfId="5800"/>
    <cellStyle name="40% - 强调文字颜色 2 4_附件3：中期财政规划套表" xfId="5801"/>
    <cellStyle name="40% - 强调文字颜色 2 45" xfId="5802"/>
    <cellStyle name="40% - 强调文字颜色 2 50" xfId="5803"/>
    <cellStyle name="40% - 强调文字颜色 2 46" xfId="5804"/>
    <cellStyle name="40% - 强调文字颜色 2 51" xfId="5805"/>
    <cellStyle name="40% - 强调文字颜色 2 49 10" xfId="5806"/>
    <cellStyle name="40% - 强调文字颜色 2 54 10" xfId="5807"/>
    <cellStyle name="40% - 强调文字颜色 2 49 11" xfId="5808"/>
    <cellStyle name="40% - 强调文字颜色 2 54 11" xfId="5809"/>
    <cellStyle name="40% - 强调文字颜色 2 49 12" xfId="5810"/>
    <cellStyle name="40% - 强调文字颜色 2 49 13" xfId="5811"/>
    <cellStyle name="40% - 强调文字颜色 2 49 2 2" xfId="5812"/>
    <cellStyle name="40% - 强调文字颜色 2 54 2 2" xfId="5813"/>
    <cellStyle name="40% - 强调文字颜色 2 49 2 3" xfId="5814"/>
    <cellStyle name="40% - 强调文字颜色 2 54 2 3" xfId="5815"/>
    <cellStyle name="40% - 强调文字颜色 2 49 3 2" xfId="5816"/>
    <cellStyle name="40% - 强调文字颜色 2 54 3 2" xfId="5817"/>
    <cellStyle name="输入 4 4 3 2 2" xfId="5818"/>
    <cellStyle name="40% - 强调文字颜色 2 49 3 3" xfId="5819"/>
    <cellStyle name="40% - 强调文字颜色 2 54 3 3" xfId="5820"/>
    <cellStyle name="输入 4 4 3 2 3" xfId="5821"/>
    <cellStyle name="40% - 强调文字颜色 2 49 4 2" xfId="5822"/>
    <cellStyle name="40% - 强调文字颜色 2 54 4 2" xfId="5823"/>
    <cellStyle name="40% - 强调文字颜色 2 49 4 3" xfId="5824"/>
    <cellStyle name="40% - 强调文字颜色 2 54 4 3" xfId="5825"/>
    <cellStyle name="40% - 强调文字颜色 2 49 5 2" xfId="5826"/>
    <cellStyle name="40% - 强调文字颜色 2 54 5 2" xfId="5827"/>
    <cellStyle name="40% - 强调文字颜色 2 49 5 3" xfId="5828"/>
    <cellStyle name="40% - 强调文字颜色 2 54 5 3" xfId="5829"/>
    <cellStyle name="40% - 强调文字颜色 2 49 6 2" xfId="5830"/>
    <cellStyle name="40% - 强调文字颜色 2 54 6 2" xfId="5831"/>
    <cellStyle name="40% - 强调文字颜色 2 49 6 3" xfId="5832"/>
    <cellStyle name="40% - 强调文字颜色 2 54 6 3" xfId="5833"/>
    <cellStyle name="40% - 强调文字颜色 2 49 7" xfId="5834"/>
    <cellStyle name="40% - 强调文字颜色 2 54 7" xfId="5835"/>
    <cellStyle name="40% - 强调文字颜色 2 49 7 2" xfId="5836"/>
    <cellStyle name="40% - 强调文字颜色 2 49 7 3" xfId="5837"/>
    <cellStyle name="40% - 强调文字颜色 2 49 8" xfId="5838"/>
    <cellStyle name="40% - 强调文字颜色 2 54 8" xfId="5839"/>
    <cellStyle name="40% - 强调文字颜色 2 49 8 2" xfId="5840"/>
    <cellStyle name="40% - 强调文字颜色 2 49 8 3" xfId="5841"/>
    <cellStyle name="40% - 强调文字颜色 2 49 8 5" xfId="5842"/>
    <cellStyle name="40% - 强调文字颜色 2 49 8 6" xfId="5843"/>
    <cellStyle name="40% - 强调文字颜色 2 49 9" xfId="5844"/>
    <cellStyle name="40% - 强调文字颜色 2 54 9" xfId="5845"/>
    <cellStyle name="40% - 强调文字颜色 2 5" xfId="5846"/>
    <cellStyle name="40% - 强调文字颜色 2 5 2" xfId="5847"/>
    <cellStyle name="40% - 强调文字颜色 2 5 3" xfId="5848"/>
    <cellStyle name="40% - 强调文字颜色 2 5 4" xfId="5849"/>
    <cellStyle name="40% - 强调文字颜色 2 5 5" xfId="5850"/>
    <cellStyle name="40% - 强调文字颜色 2 5 6" xfId="5851"/>
    <cellStyle name="40% - 强调文字颜色 2 50 10" xfId="5852"/>
    <cellStyle name="40% - 强调文字颜色 2 50 11" xfId="5853"/>
    <cellStyle name="40% - 强调文字颜色 2 50 12" xfId="5854"/>
    <cellStyle name="40% - 强调文字颜色 2 50 13" xfId="5855"/>
    <cellStyle name="40% - 强调文字颜色 2 50 2" xfId="5856"/>
    <cellStyle name="40% - 强调文字颜色 2 50 2 2" xfId="5857"/>
    <cellStyle name="强调文字颜色 2 47" xfId="5858"/>
    <cellStyle name="40% - 强调文字颜色 2 50 2 3" xfId="5859"/>
    <cellStyle name="强调文字颜色 2 48" xfId="5860"/>
    <cellStyle name="40% - 强调文字颜色 2 50 2 4" xfId="5861"/>
    <cellStyle name="40% - 强调文字颜色 2 50 2 5" xfId="5862"/>
    <cellStyle name="40% - 强调文字颜色 2 50 2 6" xfId="5863"/>
    <cellStyle name="40% - 强调文字颜色 2 50 3" xfId="5864"/>
    <cellStyle name="40% - 强调文字颜色 2 50 3 2" xfId="5865"/>
    <cellStyle name="40% - 强调文字颜色 2 50 3 3" xfId="5866"/>
    <cellStyle name="40% - 强调文字颜色 2 50 3 4" xfId="5867"/>
    <cellStyle name="40% - 强调文字颜色 2 50 3 5" xfId="5868"/>
    <cellStyle name="40% - 强调文字颜色 2 50 3 6" xfId="5869"/>
    <cellStyle name="40% - 强调文字颜色 2 50 4" xfId="5870"/>
    <cellStyle name="40% - 强调文字颜色 2 50 4 2" xfId="5871"/>
    <cellStyle name="40% - 强调文字颜色 2 50 4 3" xfId="5872"/>
    <cellStyle name="40% - 强调文字颜色 2 50 4 4" xfId="5873"/>
    <cellStyle name="40% - 强调文字颜色 2 50 4 5" xfId="5874"/>
    <cellStyle name="40% - 强调文字颜色 2 50 4 6" xfId="5875"/>
    <cellStyle name="40% - 强调文字颜色 2 50 5" xfId="5876"/>
    <cellStyle name="40% - 强调文字颜色 2 50 5 2" xfId="5877"/>
    <cellStyle name="40% - 强调文字颜色 2 50 5 3" xfId="5878"/>
    <cellStyle name="40% - 强调文字颜色 2 50 5 4" xfId="5879"/>
    <cellStyle name="40% - 强调文字颜色 2 50 5 5" xfId="5880"/>
    <cellStyle name="40% - 强调文字颜色 2 50 5 6" xfId="5881"/>
    <cellStyle name="40% - 强调文字颜色 2 50 6" xfId="5882"/>
    <cellStyle name="40% - 强调文字颜色 2 50 6 2" xfId="5883"/>
    <cellStyle name="40% - 强调文字颜色 2 50 6 3" xfId="5884"/>
    <cellStyle name="40% - 强调文字颜色 2 50 6 4" xfId="5885"/>
    <cellStyle name="40% - 强调文字颜色 2 50 6 5" xfId="5886"/>
    <cellStyle name="强调文字颜色 3 10" xfId="5887"/>
    <cellStyle name="40% - 强调文字颜色 2 50 6 6" xfId="5888"/>
    <cellStyle name="强调文字颜色 3 11" xfId="5889"/>
    <cellStyle name="40% - 强调文字颜色 2 50 7" xfId="5890"/>
    <cellStyle name="40% - 强调文字颜色 2 50 7 2" xfId="5891"/>
    <cellStyle name="强调文字颜色 3 47" xfId="5892"/>
    <cellStyle name="40% - 强调文字颜色 2 50 7 3" xfId="5893"/>
    <cellStyle name="强调文字颜色 3 48" xfId="5894"/>
    <cellStyle name="40% - 强调文字颜色 2 50 7 4" xfId="5895"/>
    <cellStyle name="40% - 强调文字颜色 2 50 7 5" xfId="5896"/>
    <cellStyle name="40% - 强调文字颜色 2 50 7 6" xfId="5897"/>
    <cellStyle name="40% - 强调文字颜色 2 50 8" xfId="5898"/>
    <cellStyle name="40% - 强调文字颜色 2 50 8 2" xfId="5899"/>
    <cellStyle name="40% - 强调文字颜色 2 50 8 3" xfId="5900"/>
    <cellStyle name="40% - 强调文字颜色 2 50 8 4" xfId="5901"/>
    <cellStyle name="40% - 强调文字颜色 2 50 8 5" xfId="5902"/>
    <cellStyle name="40% - 强调文字颜色 2 50 8 6" xfId="5903"/>
    <cellStyle name="40% - 强调文字颜色 2 50 9" xfId="5904"/>
    <cellStyle name="40% - 强调文字颜色 2 51 10" xfId="5905"/>
    <cellStyle name="40% - 强调文字颜色 2 51 11" xfId="5906"/>
    <cellStyle name="40% - 强调文字颜色 2 51 12" xfId="5907"/>
    <cellStyle name="40% - 强调文字颜色 2 51 13" xfId="5908"/>
    <cellStyle name="40% - 强调文字颜色 2 51 2 2" xfId="5909"/>
    <cellStyle name="40% - 强调文字颜色 2 51 2 3" xfId="5910"/>
    <cellStyle name="40% - 强调文字颜色 2 51 2 4" xfId="5911"/>
    <cellStyle name="40% - 强调文字颜色 2 51 2 5" xfId="5912"/>
    <cellStyle name="40% - 强调文字颜色 2 51 2 6" xfId="5913"/>
    <cellStyle name="40% - 强调文字颜色 2 51 3" xfId="5914"/>
    <cellStyle name="40% - 强调文字颜色 2 51 3 2" xfId="5915"/>
    <cellStyle name="40% - 强调文字颜色 2 51 3 3" xfId="5916"/>
    <cellStyle name="40% - 强调文字颜色 2 51 3 4" xfId="5917"/>
    <cellStyle name="40% - 强调文字颜色 2 51 3 5" xfId="5918"/>
    <cellStyle name="40% - 强调文字颜色 2 51 3 6" xfId="5919"/>
    <cellStyle name="40% - 强调文字颜色 2 51 4" xfId="5920"/>
    <cellStyle name="40% - 强调文字颜色 2 51 4 2" xfId="5921"/>
    <cellStyle name="40% - 强调文字颜色 2 51 4 3" xfId="5922"/>
    <cellStyle name="40% - 强调文字颜色 2 51 4 4" xfId="5923"/>
    <cellStyle name="40% - 强调文字颜色 2 51 4 5" xfId="5924"/>
    <cellStyle name="40% - 强调文字颜色 2 51 4 6" xfId="5925"/>
    <cellStyle name="40% - 强调文字颜色 2 51 5" xfId="5926"/>
    <cellStyle name="40% - 强调文字颜色 2 51 6" xfId="5927"/>
    <cellStyle name="40% - 强调文字颜色 2 51 7" xfId="5928"/>
    <cellStyle name="40% - 强调文字颜色 2 51 7 2" xfId="5929"/>
    <cellStyle name="40% - 强调文字颜色 2 51 7 3" xfId="5930"/>
    <cellStyle name="40% - 强调文字颜色 2 51 7 4" xfId="5931"/>
    <cellStyle name="40% - 强调文字颜色 2 51 7 5" xfId="5932"/>
    <cellStyle name="40% - 强调文字颜色 2 51 7 6" xfId="5933"/>
    <cellStyle name="40% - 强调文字颜色 2 51 8" xfId="5934"/>
    <cellStyle name="40% - 强调文字颜色 2 51 8 2" xfId="5935"/>
    <cellStyle name="40% - 强调文字颜色 2 51 8 3" xfId="5936"/>
    <cellStyle name="40% - 强调文字颜色 2 51 8 4" xfId="5937"/>
    <cellStyle name="40% - 强调文字颜色 2 51 8 5" xfId="5938"/>
    <cellStyle name="40% - 强调文字颜色 2 51 8 6" xfId="5939"/>
    <cellStyle name="40% - 强调文字颜色 2 51 9" xfId="5940"/>
    <cellStyle name="40% - 强调文字颜色 2 52 10" xfId="5941"/>
    <cellStyle name="40% - 强调文字颜色 2 52 11" xfId="5942"/>
    <cellStyle name="40% - 强调文字颜色 2 52 12" xfId="5943"/>
    <cellStyle name="40% - 强调文字颜色 2 52 13" xfId="5944"/>
    <cellStyle name="40% - 强调文字颜色 2 52 2 2" xfId="5945"/>
    <cellStyle name="40% - 强调文字颜色 2 52 2 3" xfId="5946"/>
    <cellStyle name="40% - 强调文字颜色 2 52 3 2" xfId="5947"/>
    <cellStyle name="40% - 强调文字颜色 2 52 3 3" xfId="5948"/>
    <cellStyle name="40% - 强调文字颜色 2 52 4 2" xfId="5949"/>
    <cellStyle name="40% - 强调文字颜色 2 52 4 3" xfId="5950"/>
    <cellStyle name="40% - 强调文字颜色 2 52 7" xfId="5951"/>
    <cellStyle name="强调文字颜色 6 4 2 2" xfId="5952"/>
    <cellStyle name="40% - 强调文字颜色 2 52 7 2" xfId="5953"/>
    <cellStyle name="40% - 强调文字颜色 2 52 7 3" xfId="5954"/>
    <cellStyle name="40% - 强调文字颜色 2 52 8" xfId="5955"/>
    <cellStyle name="强调文字颜色 6 4 2 3" xfId="5956"/>
    <cellStyle name="40% - 强调文字颜色 2 52 8 2" xfId="5957"/>
    <cellStyle name="40% - 强调文字颜色 2 52 8 3" xfId="5958"/>
    <cellStyle name="40% - 强调文字颜色 2 52 8 4" xfId="5959"/>
    <cellStyle name="40% - 强调文字颜色 2 52 8 5" xfId="5960"/>
    <cellStyle name="40% - 强调文字颜色 2 52 8 6" xfId="5961"/>
    <cellStyle name="40% - 强调文字颜色 2 52 9" xfId="5962"/>
    <cellStyle name="强调文字颜色 6 4 2 4" xfId="5963"/>
    <cellStyle name="40% - 强调文字颜色 2 53 10" xfId="5964"/>
    <cellStyle name="40% - 强调文字颜色 2 53 11" xfId="5965"/>
    <cellStyle name="40% - 强调文字颜色 2 53 12" xfId="5966"/>
    <cellStyle name="40% - 强调文字颜色 2 53 13" xfId="5967"/>
    <cellStyle name="40% - 强调文字颜色 2 53 2 2" xfId="5968"/>
    <cellStyle name="40% - 强调文字颜色 2 53 2 3" xfId="5969"/>
    <cellStyle name="40% - 强调文字颜色 2 53 3 2" xfId="5970"/>
    <cellStyle name="40% - 强调文字颜色 2 53 3 3" xfId="5971"/>
    <cellStyle name="40% - 强调文字颜色 2 53 4 2" xfId="5972"/>
    <cellStyle name="40% - 强调文字颜色 2 53 4 3" xfId="5973"/>
    <cellStyle name="40% - 强调文字颜色 2 53 5 2" xfId="5974"/>
    <cellStyle name="40% - 强调文字颜色 2 53 5 3" xfId="5975"/>
    <cellStyle name="40% - 强调文字颜色 2 53 6 2" xfId="5976"/>
    <cellStyle name="40% - 强调文字颜色 2 53 6 3" xfId="5977"/>
    <cellStyle name="40% - 强调文字颜色 2 53 7" xfId="5978"/>
    <cellStyle name="40% - 强调文字颜色 2 53 7 2" xfId="5979"/>
    <cellStyle name="40% - 强调文字颜色 2 53 7 3" xfId="5980"/>
    <cellStyle name="40% - 强调文字颜色 2 53 8" xfId="5981"/>
    <cellStyle name="40% - 强调文字颜色 2 53 8 2" xfId="5982"/>
    <cellStyle name="40% - 强调文字颜色 2 53 8 3" xfId="5983"/>
    <cellStyle name="40% - 强调文字颜色 2 53 8 4" xfId="5984"/>
    <cellStyle name="40% - 强调文字颜色 2 53 8 5" xfId="5985"/>
    <cellStyle name="40% - 强调文字颜色 2 53 8 6" xfId="5986"/>
    <cellStyle name="40% - 强调文字颜色 2 53 9" xfId="5987"/>
    <cellStyle name="40% - 强调文字颜色 2 55 10" xfId="5988"/>
    <cellStyle name="40% - 强调文字颜色 2 55 2 2" xfId="5989"/>
    <cellStyle name="40% - 强调文字颜色 2 55 3 2" xfId="5990"/>
    <cellStyle name="输入 4 4 4 2 2" xfId="5991"/>
    <cellStyle name="40% - 强调文字颜色 2 55 3 3" xfId="5992"/>
    <cellStyle name="输入 4 4 4 2 3" xfId="5993"/>
    <cellStyle name="40% - 强调文字颜色 2 55 4 2" xfId="5994"/>
    <cellStyle name="40% - 强调文字颜色 2 55 4 3" xfId="5995"/>
    <cellStyle name="40% - 强调文字颜色 2 55 5 2" xfId="5996"/>
    <cellStyle name="40% - 强调文字颜色 2 55 5 3" xfId="5997"/>
    <cellStyle name="40% - 强调文字颜色 2 55 7" xfId="5998"/>
    <cellStyle name="40% - 强调文字颜色 2 55 8" xfId="5999"/>
    <cellStyle name="40% - 强调文字颜色 2 55 9" xfId="6000"/>
    <cellStyle name="40% - 强调文字颜色 2 56" xfId="6001"/>
    <cellStyle name="40% - 强调文字颜色 2 61" xfId="6002"/>
    <cellStyle name="40% - 强调文字颜色 2 56 10" xfId="6003"/>
    <cellStyle name="40% - 强调文字颜色 2 56 2" xfId="6004"/>
    <cellStyle name="40% - 强调文字颜色 2 61 2" xfId="6005"/>
    <cellStyle name="40% - 强调文字颜色 2 56 2 2" xfId="6006"/>
    <cellStyle name="40% - 强调文字颜色 2 56 2 3" xfId="6007"/>
    <cellStyle name="40% - 强调文字颜色 2 56 3" xfId="6008"/>
    <cellStyle name="40% - 强调文字颜色 2 61 3" xfId="6009"/>
    <cellStyle name="输入 4 4 5 2" xfId="6010"/>
    <cellStyle name="40% - 强调文字颜色 2 56 3 2" xfId="6011"/>
    <cellStyle name="输入 4 4 5 2 2" xfId="6012"/>
    <cellStyle name="40% - 强调文字颜色 2 56 3 3" xfId="6013"/>
    <cellStyle name="输入 4 4 5 2 3" xfId="6014"/>
    <cellStyle name="40% - 强调文字颜色 2 56 4" xfId="6015"/>
    <cellStyle name="40% - 强调文字颜色 2 61 4" xfId="6016"/>
    <cellStyle name="输入 4 4 5 3" xfId="6017"/>
    <cellStyle name="40% - 强调文字颜色 2 56 4 2" xfId="6018"/>
    <cellStyle name="40% - 强调文字颜色 2 56 4 3" xfId="6019"/>
    <cellStyle name="40% - 强调文字颜色 2 56 5" xfId="6020"/>
    <cellStyle name="40% - 强调文字颜色 2 61 5" xfId="6021"/>
    <cellStyle name="40% - 强调文字颜色 2 56 5 2" xfId="6022"/>
    <cellStyle name="40% - 强调文字颜色 2 56 5 3" xfId="6023"/>
    <cellStyle name="40% - 强调文字颜色 2 56 6" xfId="6024"/>
    <cellStyle name="40% - 强调文字颜色 2 61 6" xfId="6025"/>
    <cellStyle name="40% - 强调文字颜色 2 56 7" xfId="6026"/>
    <cellStyle name="40% - 强调文字颜色 2 56 8" xfId="6027"/>
    <cellStyle name="40% - 强调文字颜色 2 56 9" xfId="6028"/>
    <cellStyle name="40% - 强调文字颜色 2 57" xfId="6029"/>
    <cellStyle name="40% - 强调文字颜色 2 62" xfId="6030"/>
    <cellStyle name="40% - 强调文字颜色 2 57 10" xfId="6031"/>
    <cellStyle name="40% - 强调文字颜色 2 57 2" xfId="6032"/>
    <cellStyle name="40% - 强调文字颜色 2 57 2 2" xfId="6033"/>
    <cellStyle name="40% - 强调文字颜色 2 57 2 3" xfId="6034"/>
    <cellStyle name="40% - 强调文字颜色 2 57 3" xfId="6035"/>
    <cellStyle name="输入 4 4 6 2" xfId="6036"/>
    <cellStyle name="40% - 强调文字颜色 2 57 3 2" xfId="6037"/>
    <cellStyle name="40% - 强调文字颜色 2 57 3 3" xfId="6038"/>
    <cellStyle name="40% - 强调文字颜色 2 57 4" xfId="6039"/>
    <cellStyle name="输入 4 4 6 3" xfId="6040"/>
    <cellStyle name="40% - 强调文字颜色 2 57 4 2" xfId="6041"/>
    <cellStyle name="40% - 强调文字颜色 2 57 4 3" xfId="6042"/>
    <cellStyle name="40% - 强调文字颜色 2 57 5" xfId="6043"/>
    <cellStyle name="40% - 强调文字颜色 2 57 5 2" xfId="6044"/>
    <cellStyle name="40% - 强调文字颜色 2 57 5 3" xfId="6045"/>
    <cellStyle name="40% - 强调文字颜色 2 57 5 4" xfId="6046"/>
    <cellStyle name="40% - 强调文字颜色 2 57 5 5" xfId="6047"/>
    <cellStyle name="40% - 强调文字颜色 2 57 5 6" xfId="6048"/>
    <cellStyle name="40% - 强调文字颜色 2 57 6" xfId="6049"/>
    <cellStyle name="40% - 强调文字颜色 2 57 7" xfId="6050"/>
    <cellStyle name="40% - 强调文字颜色 2 57 8" xfId="6051"/>
    <cellStyle name="40% - 强调文字颜色 2 57 9" xfId="6052"/>
    <cellStyle name="40% - 强调文字颜色 2 58" xfId="6053"/>
    <cellStyle name="40% - 强调文字颜色 2 63" xfId="6054"/>
    <cellStyle name="40% - 强调文字颜色 2 58 2" xfId="6055"/>
    <cellStyle name="40% - 强调文字颜色 2 58 3" xfId="6056"/>
    <cellStyle name="输入 4 4 7 2" xfId="6057"/>
    <cellStyle name="40% - 强调文字颜色 2 58 4" xfId="6058"/>
    <cellStyle name="40% - 强调文字颜色 2 58 5" xfId="6059"/>
    <cellStyle name="40% - 强调文字颜色 2 58 6" xfId="6060"/>
    <cellStyle name="40% - 强调文字颜色 2 59" xfId="6061"/>
    <cellStyle name="40% - 强调文字颜色 2 64" xfId="6062"/>
    <cellStyle name="40% - 强调文字颜色 2 59 2" xfId="6063"/>
    <cellStyle name="40% - 强调文字颜色 2 59 3" xfId="6064"/>
    <cellStyle name="40% - 强调文字颜色 2 59 4" xfId="6065"/>
    <cellStyle name="40% - 强调文字颜色 2 59 5" xfId="6066"/>
    <cellStyle name="40% - 强调文字颜色 2 59 6" xfId="6067"/>
    <cellStyle name="40% - 强调文字颜色 2 6" xfId="6068"/>
    <cellStyle name="40% - 强调文字颜色 2 6 4" xfId="6069"/>
    <cellStyle name="40% - 强调文字颜色 2 6 5" xfId="6070"/>
    <cellStyle name="40% - 强调文字颜色 2 6 6" xfId="6071"/>
    <cellStyle name="40% - 强调文字颜色 2 65" xfId="6072"/>
    <cellStyle name="40% - 强调文字颜色 2 66" xfId="6073"/>
    <cellStyle name="40% - 强调文字颜色 4 50 7 2" xfId="6074"/>
    <cellStyle name="40% - 强调文字颜色 2 67" xfId="6075"/>
    <cellStyle name="40% - 强调文字颜色 4 50 7 3" xfId="6076"/>
    <cellStyle name="40% - 强调文字颜色 2 7" xfId="6077"/>
    <cellStyle name="40% - 强调文字颜色 2 8" xfId="6078"/>
    <cellStyle name="40% - 强调文字颜色 2 9" xfId="6079"/>
    <cellStyle name="40% - 强调文字颜色 3 10" xfId="6080"/>
    <cellStyle name="40% - 强调文字颜色 3 11" xfId="6081"/>
    <cellStyle name="40% - 强调文字颜色 3 12" xfId="6082"/>
    <cellStyle name="40% - 强调文字颜色 3 13" xfId="6083"/>
    <cellStyle name="40% - 强调文字颜色 3 14" xfId="6084"/>
    <cellStyle name="40% - 强调文字颜色 3 15" xfId="6085"/>
    <cellStyle name="40% - 强调文字颜色 3 20" xfId="6086"/>
    <cellStyle name="40% - 强调文字颜色 3 16" xfId="6087"/>
    <cellStyle name="40% - 强调文字颜色 3 21" xfId="6088"/>
    <cellStyle name="40% - 强调文字颜色 3 17" xfId="6089"/>
    <cellStyle name="40% - 强调文字颜色 3 22" xfId="6090"/>
    <cellStyle name="40% - 强调文字颜色 3 18" xfId="6091"/>
    <cellStyle name="40% - 强调文字颜色 3 23" xfId="6092"/>
    <cellStyle name="40% - 强调文字颜色 3 19" xfId="6093"/>
    <cellStyle name="40% - 强调文字颜色 3 24" xfId="6094"/>
    <cellStyle name="40% - 强调文字颜色 3 2" xfId="6095"/>
    <cellStyle name="40% - 强调文字颜色 3 2 10" xfId="6096"/>
    <cellStyle name="40% - 强调文字颜色 3 2 10 2" xfId="6097"/>
    <cellStyle name="40% - 强调文字颜色 3 2 10 3" xfId="6098"/>
    <cellStyle name="40% - 强调文字颜色 3 2 10 4" xfId="6099"/>
    <cellStyle name="40% - 强调文字颜色 3 2 10 5" xfId="6100"/>
    <cellStyle name="输出 2 2 9 2 2" xfId="6101"/>
    <cellStyle name="40% - 强调文字颜色 3 2 10 6" xfId="6102"/>
    <cellStyle name="输出 2 2 9 2 3" xfId="6103"/>
    <cellStyle name="40% - 强调文字颜色 3 2 11" xfId="6104"/>
    <cellStyle name="40% - 强调文字颜色 3 2 11 10" xfId="6105"/>
    <cellStyle name="注释 3 2 8 2 2" xfId="6106"/>
    <cellStyle name="40% - 强调文字颜色 3 2 11 2" xfId="6107"/>
    <cellStyle name="40% - 强调文字颜色 6 3_附件3：中期财政规划套表" xfId="6108"/>
    <cellStyle name="40% - 强调文字颜色 3 2 11 3" xfId="6109"/>
    <cellStyle name="40% - 强调文字颜色 3 2 11 4" xfId="6110"/>
    <cellStyle name="40% - 强调文字颜色 3 2 11 5" xfId="6111"/>
    <cellStyle name="计算 2 4 5 2 2" xfId="6112"/>
    <cellStyle name="40% - 强调文字颜色 3 2 11 6" xfId="6113"/>
    <cellStyle name="计算 2 4 5 2 3" xfId="6114"/>
    <cellStyle name="40% - 强调文字颜色 3 2 11 7" xfId="6115"/>
    <cellStyle name="40% - 强调文字颜色 3 2 11 8" xfId="6116"/>
    <cellStyle name="40% - 强调文字颜色 3 2 11 9" xfId="6117"/>
    <cellStyle name="40% - 强调文字颜色 3 2 12" xfId="6118"/>
    <cellStyle name="40% - 强调文字颜色 3 2 12 2" xfId="6119"/>
    <cellStyle name="40% - 强调文字颜色 3 2 12 3" xfId="6120"/>
    <cellStyle name="40% - 强调文字颜色 3 2 12 4" xfId="6121"/>
    <cellStyle name="40% - 强调文字颜色 3 2 12 5" xfId="6122"/>
    <cellStyle name="40% - 强调文字颜色 3 2 12 6" xfId="6123"/>
    <cellStyle name="40% - 强调文字颜色 3 2 13" xfId="6124"/>
    <cellStyle name="40% - 强调文字颜色 3 2 13 2" xfId="6125"/>
    <cellStyle name="40% - 强调文字颜色 3 2 13 3" xfId="6126"/>
    <cellStyle name="40% - 强调文字颜色 3 2 13 4" xfId="6127"/>
    <cellStyle name="Accent4 - 60% 2" xfId="6128"/>
    <cellStyle name="40% - 强调文字颜色 3 2 13 5" xfId="6129"/>
    <cellStyle name="Accent4 - 60% 3" xfId="6130"/>
    <cellStyle name="40% - 强调文字颜色 3 2 13 6" xfId="6131"/>
    <cellStyle name="Accent4 - 60% 4" xfId="6132"/>
    <cellStyle name="40% - 强调文字颜色 3 2 14" xfId="6133"/>
    <cellStyle name="40% - 强调文字颜色 3 2 14 2" xfId="6134"/>
    <cellStyle name="40% - 强调文字颜色 3 2 14 3" xfId="6135"/>
    <cellStyle name="40% - 强调文字颜色 3 2 14 4" xfId="6136"/>
    <cellStyle name="40% - 强调文字颜色 3 2 14 5" xfId="6137"/>
    <cellStyle name="40% - 强调文字颜色 3 2 14 6" xfId="6138"/>
    <cellStyle name="40% - 强调文字颜色 3 2 15" xfId="6139"/>
    <cellStyle name="40% - 强调文字颜色 3 2 20" xfId="6140"/>
    <cellStyle name="40% - 强调文字颜色 3 2 16" xfId="6141"/>
    <cellStyle name="40% - 强调文字颜色 3 2 21" xfId="6142"/>
    <cellStyle name="40% - 强调文字颜色 3 2 17" xfId="6143"/>
    <cellStyle name="40% - 强调文字颜色 3 2 22" xfId="6144"/>
    <cellStyle name="40% - 强调文字颜色 3 2 18" xfId="6145"/>
    <cellStyle name="40% - 强调文字颜色 3 2 23" xfId="6146"/>
    <cellStyle name="40% - 强调文字颜色 3 2 19" xfId="6147"/>
    <cellStyle name="40% - 强调文字颜色 3 2 24" xfId="6148"/>
    <cellStyle name="40% - 强调文字颜色 3 2 2" xfId="6149"/>
    <cellStyle name="40% - 强调文字颜色 3 2 2 2" xfId="6150"/>
    <cellStyle name="40% - 强调文字颜色 3 2 2 3" xfId="6151"/>
    <cellStyle name="40% - 强调文字颜色 3 2 2 4" xfId="6152"/>
    <cellStyle name="40% - 强调文字颜色 3 2 2 5" xfId="6153"/>
    <cellStyle name="40% - 强调文字颜色 3 2 2 6" xfId="6154"/>
    <cellStyle name="百分比 2 2 2 2" xfId="6155"/>
    <cellStyle name="40% - 强调文字颜色 3 2 25" xfId="6156"/>
    <cellStyle name="40% - 强调文字颜色 3 2 3" xfId="6157"/>
    <cellStyle name="汇总 4 2 5 2" xfId="6158"/>
    <cellStyle name="40% - 强调文字颜色 3 2 4" xfId="6159"/>
    <cellStyle name="汇总 4 2 5 3" xfId="6160"/>
    <cellStyle name="40% - 强调文字颜色 3 2 5" xfId="6161"/>
    <cellStyle name="汇总 4 2 5 4" xfId="6162"/>
    <cellStyle name="40% - 强调文字颜色 3 2 6" xfId="6163"/>
    <cellStyle name="汇总 4 2 5 5" xfId="6164"/>
    <cellStyle name="40% - 强调文字颜色 3 2 7" xfId="6165"/>
    <cellStyle name="汇总 4 2 5 6" xfId="6166"/>
    <cellStyle name="40% - 强调文字颜色 3 2 8" xfId="6167"/>
    <cellStyle name="汇总 4 2 5 7" xfId="6168"/>
    <cellStyle name="40% - 强调文字颜色 3 2 8 10" xfId="6169"/>
    <cellStyle name="计算 2 2 6 3 2 2" xfId="6170"/>
    <cellStyle name="40% - 强调文字颜色 3 2 8 11" xfId="6171"/>
    <cellStyle name="计算 2 2 6 3 2 3" xfId="6172"/>
    <cellStyle name="输出 4 2 6 5 2 2" xfId="6173"/>
    <cellStyle name="40% - 强调文字颜色 3 2 8 2" xfId="6174"/>
    <cellStyle name="汇总 4 2 5 7 2" xfId="6175"/>
    <cellStyle name="40% - 强调文字颜色 3 2 8 2 2" xfId="6176"/>
    <cellStyle name="40% - 强调文字颜色 3 2 8 2 2 2" xfId="6177"/>
    <cellStyle name="40% - 强调文字颜色 3 2 8 2 2 3" xfId="6178"/>
    <cellStyle name="40% - 强调文字颜色 3 2 8 2 2 4" xfId="6179"/>
    <cellStyle name="40% - 强调文字颜色 3 2 8 2 2 5" xfId="6180"/>
    <cellStyle name="40% - 强调文字颜色 3 2 8 2 2 6" xfId="6181"/>
    <cellStyle name="40% - 强调文字颜色 3 2 8 2 3" xfId="6182"/>
    <cellStyle name="40% - 强调文字颜色 3 2 8 2 3 2" xfId="6183"/>
    <cellStyle name="40% - 强调文字颜色 3 2 8 2 3 3" xfId="6184"/>
    <cellStyle name="40% - 强调文字颜色 3 2 8 2 3 4" xfId="6185"/>
    <cellStyle name="40% - 强调文字颜色 3 2 8 2 3 5" xfId="6186"/>
    <cellStyle name="40% - 强调文字颜色 3 2 8 2 3 6" xfId="6187"/>
    <cellStyle name="40% - 强调文字颜色 3 2 8 2 4" xfId="6188"/>
    <cellStyle name="40% - 强调文字颜色 3 2 8 2 4 2" xfId="6189"/>
    <cellStyle name="40% - 强调文字颜色 3 2 8 2 4 3" xfId="6190"/>
    <cellStyle name="40% - 强调文字颜色 3 2 8 2 4 4" xfId="6191"/>
    <cellStyle name="40% - 强调文字颜色 3 2 8 2 4 5" xfId="6192"/>
    <cellStyle name="40% - 强调文字颜色 3 2 8 2 4 6" xfId="6193"/>
    <cellStyle name="40% - 强调文字颜色 3 2 8 2 5" xfId="6194"/>
    <cellStyle name="40% - 强调文字颜色 3 2 8 2 5 2" xfId="6195"/>
    <cellStyle name="计算 3 11" xfId="6196"/>
    <cellStyle name="40% - 强调文字颜色 3 2 8 2 5 3" xfId="6197"/>
    <cellStyle name="40% - 强调文字颜色 3 2 8 2 5 4" xfId="6198"/>
    <cellStyle name="40% - 强调文字颜色 3 2 8 2 5 5" xfId="6199"/>
    <cellStyle name="40% - 强调文字颜色 3 2 8 2 5 6" xfId="6200"/>
    <cellStyle name="40% - 强调文字颜色 3 2 8 3" xfId="6201"/>
    <cellStyle name="40% - 强调文字颜色 3 2 8 3 2" xfId="6202"/>
    <cellStyle name="40% - 强调文字颜色 3 2 8 3 3" xfId="6203"/>
    <cellStyle name="40% - 强调文字颜色 3 2 8 3 4" xfId="6204"/>
    <cellStyle name="40% - 强调文字颜色 3 2 8 3 5" xfId="6205"/>
    <cellStyle name="40% - 强调文字颜色 3 2 8 3 6" xfId="6206"/>
    <cellStyle name="40% - 强调文字颜色 3 2 8 4" xfId="6207"/>
    <cellStyle name="40% - 强调文字颜色 3 2 8 5" xfId="6208"/>
    <cellStyle name="40% - 强调文字颜色 3 2 8 6" xfId="6209"/>
    <cellStyle name="40% - 强调文字颜色 3 2 8 7" xfId="6210"/>
    <cellStyle name="40% - 强调文字颜色 3 2 8 8" xfId="6211"/>
    <cellStyle name="40% - 强调文字颜色 3 2 8 9" xfId="6212"/>
    <cellStyle name="40% - 强调文字颜色 3 2 9" xfId="6213"/>
    <cellStyle name="汇总 4 2 5 8" xfId="6214"/>
    <cellStyle name="40% - 强调文字颜色 3 2 9 2" xfId="6215"/>
    <cellStyle name="40% - 强调文字颜色 3 2 9 3" xfId="6216"/>
    <cellStyle name="40% - 强调文字颜色 3 2 9 4" xfId="6217"/>
    <cellStyle name="40% - 强调文字颜色 3 2 9 5" xfId="6218"/>
    <cellStyle name="40% - 强调文字颜色 3 2 9 6" xfId="6219"/>
    <cellStyle name="40% - 强调文字颜色 3 2_附件3：中期财政规划套表" xfId="6220"/>
    <cellStyle name="40% - 强调文字颜色 6 2 9" xfId="6221"/>
    <cellStyle name="40% - 强调文字颜色 3 25" xfId="6222"/>
    <cellStyle name="40% - 强调文字颜色 3 30" xfId="6223"/>
    <cellStyle name="40% - 强调文字颜色 3 26" xfId="6224"/>
    <cellStyle name="40% - 强调文字颜色 3 31" xfId="6225"/>
    <cellStyle name="40% - 强调文字颜色 3 27" xfId="6226"/>
    <cellStyle name="40% - 强调文字颜色 3 32" xfId="6227"/>
    <cellStyle name="40% - 强调文字颜色 3 28" xfId="6228"/>
    <cellStyle name="40% - 强调文字颜色 3 33" xfId="6229"/>
    <cellStyle name="40% - 强调文字颜色 3 29" xfId="6230"/>
    <cellStyle name="40% - 强调文字颜色 3 34" xfId="6231"/>
    <cellStyle name="40% - 强调文字颜色 3 3" xfId="6232"/>
    <cellStyle name="40% - 强调文字颜色 3 3 2" xfId="6233"/>
    <cellStyle name="40% - 强调文字颜色 3 3 2 2" xfId="6234"/>
    <cellStyle name="40% - 强调文字颜色 3 3 2 3" xfId="6235"/>
    <cellStyle name="40% - 强调文字颜色 3 3 2 4" xfId="6236"/>
    <cellStyle name="40% - 强调文字颜色 3 3 2 5" xfId="6237"/>
    <cellStyle name="40% - 强调文字颜色 3 3 2 6" xfId="6238"/>
    <cellStyle name="百分比 2 3 2 2" xfId="6239"/>
    <cellStyle name="40% - 强调文字颜色 3 3 3" xfId="6240"/>
    <cellStyle name="汇总 4 2 6 2" xfId="6241"/>
    <cellStyle name="40% - 强调文字颜色 3 3 4" xfId="6242"/>
    <cellStyle name="汇总 4 2 6 3" xfId="6243"/>
    <cellStyle name="40% - 强调文字颜色 3 3 5" xfId="6244"/>
    <cellStyle name="汇总 4 2 6 4" xfId="6245"/>
    <cellStyle name="40% - 强调文字颜色 3 3 6" xfId="6246"/>
    <cellStyle name="汇总 4 2 6 5" xfId="6247"/>
    <cellStyle name="40% - 强调文字颜色 3 3 7" xfId="6248"/>
    <cellStyle name="差_分科室" xfId="6249"/>
    <cellStyle name="汇总 4 2 6 6" xfId="6250"/>
    <cellStyle name="40% - 强调文字颜色 3 3_附件3：中期财政规划套表" xfId="6251"/>
    <cellStyle name="40% - 强调文字颜色 3 35" xfId="6252"/>
    <cellStyle name="40% - 强调文字颜色 3 40" xfId="6253"/>
    <cellStyle name="40% - 强调文字颜色 3 36" xfId="6254"/>
    <cellStyle name="40% - 强调文字颜色 3 41" xfId="6255"/>
    <cellStyle name="40% - 强调文字颜色 3 37" xfId="6256"/>
    <cellStyle name="40% - 强调文字颜色 3 42" xfId="6257"/>
    <cellStyle name="40% - 强调文字颜色 3 38" xfId="6258"/>
    <cellStyle name="40% - 强调文字颜色 3 43" xfId="6259"/>
    <cellStyle name="40% - 强调文字颜色 3 39" xfId="6260"/>
    <cellStyle name="40% - 强调文字颜色 3 44" xfId="6261"/>
    <cellStyle name="40% - 强调文字颜色 3 4" xfId="6262"/>
    <cellStyle name="40% - 强调文字颜色 3 4 2" xfId="6263"/>
    <cellStyle name="40% - 强调文字颜色 3 4 2 5" xfId="6264"/>
    <cellStyle name="40% - 强调文字颜色 3 4 2 6" xfId="6265"/>
    <cellStyle name="百分比 2 4 2 2" xfId="6266"/>
    <cellStyle name="40% - 强调文字颜色 3 4 3" xfId="6267"/>
    <cellStyle name="汇总 4 2 7 2" xfId="6268"/>
    <cellStyle name="千位分隔 9 2 2 2" xfId="6269"/>
    <cellStyle name="40% - 强调文字颜色 3 4 4" xfId="6270"/>
    <cellStyle name="汇总 4 2 7 3" xfId="6271"/>
    <cellStyle name="40% - 强调文字颜色 3 4 5" xfId="6272"/>
    <cellStyle name="40% - 强调文字颜色 3 4 6" xfId="6273"/>
    <cellStyle name="40% - 强调文字颜色 3 4 7" xfId="6274"/>
    <cellStyle name="40% - 强调文字颜色 3 4_附件3：中期财政规划套表" xfId="6275"/>
    <cellStyle name="40% - 强调文字颜色 3 45" xfId="6276"/>
    <cellStyle name="40% - 强调文字颜色 3 50" xfId="6277"/>
    <cellStyle name="40% - 强调文字颜色 3 46" xfId="6278"/>
    <cellStyle name="40% - 强调文字颜色 3 51" xfId="6279"/>
    <cellStyle name="40% - 强调文字颜色 3 47" xfId="6280"/>
    <cellStyle name="40% - 强调文字颜色 3 52" xfId="6281"/>
    <cellStyle name="40% - 强调文字颜色 3 48" xfId="6282"/>
    <cellStyle name="40% - 强调文字颜色 3 53" xfId="6283"/>
    <cellStyle name="40% - 强调文字颜色 3 49" xfId="6284"/>
    <cellStyle name="40% - 强调文字颜色 3 54" xfId="6285"/>
    <cellStyle name="40% - 强调文字颜色 3 49 10" xfId="6286"/>
    <cellStyle name="40% - 强调文字颜色 3 54 10" xfId="6287"/>
    <cellStyle name="汇总 2 2 3 4 3" xfId="6288"/>
    <cellStyle name="注释 54 7 6" xfId="6289"/>
    <cellStyle name="40% - 强调文字颜色 3 49 11" xfId="6290"/>
    <cellStyle name="40% - 强调文字颜色 3 54 11" xfId="6291"/>
    <cellStyle name="40% - 强调文字颜色 3 49 12" xfId="6292"/>
    <cellStyle name="40% - 强调文字颜色 5 49 7 2" xfId="6293"/>
    <cellStyle name="40% - 强调文字颜色 3 49 13" xfId="6294"/>
    <cellStyle name="40% - 强调文字颜色 5 49 7 3" xfId="6295"/>
    <cellStyle name="40% - 强调文字颜色 3 49 2" xfId="6296"/>
    <cellStyle name="40% - 强调文字颜色 3 54 2" xfId="6297"/>
    <cellStyle name="40% - 强调文字颜色 3 49 2 2" xfId="6298"/>
    <cellStyle name="40% - 强调文字颜色 3 54 2 2" xfId="6299"/>
    <cellStyle name="40% - 强调文字颜色 3 49 2 3" xfId="6300"/>
    <cellStyle name="40% - 强调文字颜色 3 54 2 3" xfId="6301"/>
    <cellStyle name="40% - 强调文字颜色 3 49 3" xfId="6302"/>
    <cellStyle name="40% - 强调文字颜色 3 54 3" xfId="6303"/>
    <cellStyle name="40% - 强调文字颜色 3 49 3 3" xfId="6304"/>
    <cellStyle name="40% - 强调文字颜色 3 54 3 3" xfId="6305"/>
    <cellStyle name="40% - 强调文字颜色 3 49 4" xfId="6306"/>
    <cellStyle name="40% - 强调文字颜色 3 54 4" xfId="6307"/>
    <cellStyle name="40% - 强调文字颜色 3 49 4 2" xfId="6308"/>
    <cellStyle name="40% - 强调文字颜色 3 54 4 2" xfId="6309"/>
    <cellStyle name="40% - 强调文字颜色 3 49 4 3" xfId="6310"/>
    <cellStyle name="40% - 强调文字颜色 3 54 4 3" xfId="6311"/>
    <cellStyle name="40% - 强调文字颜色 3 49 5" xfId="6312"/>
    <cellStyle name="40% - 强调文字颜色 3 54 5" xfId="6313"/>
    <cellStyle name="40% - 强调文字颜色 3 49 5 2" xfId="6314"/>
    <cellStyle name="40% - 强调文字颜色 3 54 5 2" xfId="6315"/>
    <cellStyle name="40% - 强调文字颜色 3 49 5 3" xfId="6316"/>
    <cellStyle name="40% - 强调文字颜色 3 54 5 3" xfId="6317"/>
    <cellStyle name="40% - 强调文字颜色 3 49 6" xfId="6318"/>
    <cellStyle name="40% - 强调文字颜色 3 54 6" xfId="6319"/>
    <cellStyle name="40% - 强调文字颜色 3 49 6 2" xfId="6320"/>
    <cellStyle name="40% - 强调文字颜色 3 54 6 2" xfId="6321"/>
    <cellStyle name="Accent1 4" xfId="6322"/>
    <cellStyle name="40% - 强调文字颜色 3 49 6 3" xfId="6323"/>
    <cellStyle name="40% - 强调文字颜色 3 54 6 3" xfId="6324"/>
    <cellStyle name="Accent1 5" xfId="6325"/>
    <cellStyle name="40% - 强调文字颜色 3 49 7" xfId="6326"/>
    <cellStyle name="40% - 强调文字颜色 3 54 7" xfId="6327"/>
    <cellStyle name="40% - 强调文字颜色 3 49 7 2" xfId="6328"/>
    <cellStyle name="Accent2 4" xfId="6329"/>
    <cellStyle name="40% - 强调文字颜色 3 49 7 3" xfId="6330"/>
    <cellStyle name="Accent2 5" xfId="6331"/>
    <cellStyle name="40% - 强调文字颜色 3 49 8" xfId="6332"/>
    <cellStyle name="40% - 强调文字颜色 3 54 8" xfId="6333"/>
    <cellStyle name="Accent1 - 60% 2 2" xfId="6334"/>
    <cellStyle name="40% - 强调文字颜色 3 49 8 2" xfId="6335"/>
    <cellStyle name="Accent3 4" xfId="6336"/>
    <cellStyle name="40% - 强调文字颜色 3 49 8 3" xfId="6337"/>
    <cellStyle name="Accent3 5" xfId="6338"/>
    <cellStyle name="40% - 强调文字颜色 3 49 8 4" xfId="6339"/>
    <cellStyle name="40% - 强调文字颜色 3 49 8 5" xfId="6340"/>
    <cellStyle name="40% - 强调文字颜色 3 49 8 6" xfId="6341"/>
    <cellStyle name="40% - 强调文字颜色 3 49 9" xfId="6342"/>
    <cellStyle name="40% - 强调文字颜色 3 54 9" xfId="6343"/>
    <cellStyle name="Accent1 - 60% 2 3" xfId="6344"/>
    <cellStyle name="40% - 强调文字颜色 3 5" xfId="6345"/>
    <cellStyle name="40% - 强调文字颜色 3 5 2" xfId="6346"/>
    <cellStyle name="40% - 强调文字颜色 3 5 3" xfId="6347"/>
    <cellStyle name="汇总 4 2 8 2" xfId="6348"/>
    <cellStyle name="40% - 强调文字颜色 3 5 4" xfId="6349"/>
    <cellStyle name="汇总 4 2 8 3" xfId="6350"/>
    <cellStyle name="40% - 强调文字颜色 3 5 5" xfId="6351"/>
    <cellStyle name="输入 2 6 2 2" xfId="6352"/>
    <cellStyle name="40% - 强调文字颜色 3 5 6" xfId="6353"/>
    <cellStyle name="输入 2 6 2 3" xfId="6354"/>
    <cellStyle name="40% - 强调文字颜色 3 50 10" xfId="6355"/>
    <cellStyle name="40% - 强调文字颜色 3 50 11" xfId="6356"/>
    <cellStyle name="40% - 强调文字颜色 3 50 12" xfId="6357"/>
    <cellStyle name="40% - 强调文字颜色 3 50 13" xfId="6358"/>
    <cellStyle name="40% - 强调文字颜色 3 50 2" xfId="6359"/>
    <cellStyle name="汇总 6 5 5 3" xfId="6360"/>
    <cellStyle name="输入 4 2 6 6 3" xfId="6361"/>
    <cellStyle name="40% - 强调文字颜色 3 50 2 2" xfId="6362"/>
    <cellStyle name="40% - 强调文字颜色 3 50 2 3" xfId="6363"/>
    <cellStyle name="40% - 强调文字颜色 3 50 2 4" xfId="6364"/>
    <cellStyle name="40% - 强调文字颜色 3 50 3" xfId="6365"/>
    <cellStyle name="40% - 强调文字颜色 3 50 3 2" xfId="6366"/>
    <cellStyle name="40% - 强调文字颜色 3 50 3 3" xfId="6367"/>
    <cellStyle name="40% - 强调文字颜色 3 50 3 4" xfId="6368"/>
    <cellStyle name="40% - 强调文字颜色 3 50 4" xfId="6369"/>
    <cellStyle name="40% - 强调文字颜色 3 50 4 2" xfId="6370"/>
    <cellStyle name="40% - 强调文字颜色 3 50 4 3" xfId="6371"/>
    <cellStyle name="40% - 强调文字颜色 3 50 4 4" xfId="6372"/>
    <cellStyle name="40% - 强调文字颜色 3 50 5" xfId="6373"/>
    <cellStyle name="40% - 强调文字颜色 3 50 5 2" xfId="6374"/>
    <cellStyle name="40% - 强调文字颜色 3 50 5 3" xfId="6375"/>
    <cellStyle name="40% - 强调文字颜色 3 50 5 4" xfId="6376"/>
    <cellStyle name="40% - 强调文字颜色 3 50 5 5" xfId="6377"/>
    <cellStyle name="40% - 强调文字颜色 3 50 5 6" xfId="6378"/>
    <cellStyle name="40% - 强调文字颜色 3 50 6" xfId="6379"/>
    <cellStyle name="输入 3 2 11 2" xfId="6380"/>
    <cellStyle name="40% - 强调文字颜色 3 50 6 2" xfId="6381"/>
    <cellStyle name="40% - 强调文字颜色 3 50 6 3" xfId="6382"/>
    <cellStyle name="40% - 强调文字颜色 3 50 6 4" xfId="6383"/>
    <cellStyle name="40% - 强调文字颜色 3 50 6 5" xfId="6384"/>
    <cellStyle name="40% - 强调文字颜色 3 50 6 6" xfId="6385"/>
    <cellStyle name="40% - 强调文字颜色 3 50 7" xfId="6386"/>
    <cellStyle name="输入 3 2 11 3" xfId="6387"/>
    <cellStyle name="40% - 强调文字颜色 3 50 7 2" xfId="6388"/>
    <cellStyle name="40% - 强调文字颜色 3 50 7 3" xfId="6389"/>
    <cellStyle name="40% - 强调文字颜色 3 50 7 4" xfId="6390"/>
    <cellStyle name="40% - 强调文字颜色 3 50 7 5" xfId="6391"/>
    <cellStyle name="40% - 强调文字颜色 3 50 7 6" xfId="6392"/>
    <cellStyle name="40% - 强调文字颜色 3 50 8" xfId="6393"/>
    <cellStyle name="汇总 2 2 10" xfId="6394"/>
    <cellStyle name="40% - 强调文字颜色 3 50 8 2" xfId="6395"/>
    <cellStyle name="汇总 2 2 10 2" xfId="6396"/>
    <cellStyle name="40% - 强调文字颜色 3 50 8 3" xfId="6397"/>
    <cellStyle name="汇总 2 2 10 3" xfId="6398"/>
    <cellStyle name="40% - 强调文字颜色 3 50 8 4" xfId="6399"/>
    <cellStyle name="40% - 强调文字颜色 3 50 8 5" xfId="6400"/>
    <cellStyle name="40% - 强调文字颜色 3 50 8 6" xfId="6401"/>
    <cellStyle name="40% - 强调文字颜色 3 50 9" xfId="6402"/>
    <cellStyle name="汇总 2 2 11" xfId="6403"/>
    <cellStyle name="40% - 强调文字颜色 3 51 10" xfId="6404"/>
    <cellStyle name="计算 2 4 3" xfId="6405"/>
    <cellStyle name="40% - 强调文字颜色 3 51 11" xfId="6406"/>
    <cellStyle name="计算 2 4 4" xfId="6407"/>
    <cellStyle name="40% - 强调文字颜色 3 51 12" xfId="6408"/>
    <cellStyle name="计算 2 4 5" xfId="6409"/>
    <cellStyle name="适中 4 2 2" xfId="6410"/>
    <cellStyle name="40% - 强调文字颜色 3 51 13" xfId="6411"/>
    <cellStyle name="计算 2 4 6" xfId="6412"/>
    <cellStyle name="适中 4 2 3" xfId="6413"/>
    <cellStyle name="40% - 强调文字颜色 3 51 2" xfId="6414"/>
    <cellStyle name="汇总 6 5 6 3" xfId="6415"/>
    <cellStyle name="计算 37" xfId="6416"/>
    <cellStyle name="计算 42" xfId="6417"/>
    <cellStyle name="40% - 强调文字颜色 3 51 2 2" xfId="6418"/>
    <cellStyle name="40% - 强调文字颜色 3 51 2 3" xfId="6419"/>
    <cellStyle name="40% - 强调文字颜色 3 51 2 4" xfId="6420"/>
    <cellStyle name="40% - 强调文字颜色 3 51 3" xfId="6421"/>
    <cellStyle name="计算 38" xfId="6422"/>
    <cellStyle name="计算 43" xfId="6423"/>
    <cellStyle name="40% - 强调文字颜色 3 51 3 3" xfId="6424"/>
    <cellStyle name="40% - 强调文字颜色 3 51 3 4" xfId="6425"/>
    <cellStyle name="40% - 强调文字颜色 3 51 4" xfId="6426"/>
    <cellStyle name="计算 39" xfId="6427"/>
    <cellStyle name="计算 44" xfId="6428"/>
    <cellStyle name="40% - 强调文字颜色 3 51 4 2" xfId="6429"/>
    <cellStyle name="40% - 强调文字颜色 3 51 4 3" xfId="6430"/>
    <cellStyle name="40% - 强调文字颜色 3 51 4 4" xfId="6431"/>
    <cellStyle name="40% - 强调文字颜色 3 51 5" xfId="6432"/>
    <cellStyle name="计算 45" xfId="6433"/>
    <cellStyle name="40% - 强调文字颜色 3 51 5 2" xfId="6434"/>
    <cellStyle name="40% - 强调文字颜色 3 51 5 3" xfId="6435"/>
    <cellStyle name="40% - 强调文字颜色 3 51 5 4" xfId="6436"/>
    <cellStyle name="40% - 强调文字颜色 3 51 5 5" xfId="6437"/>
    <cellStyle name="40% - 强调文字颜色 3 51 5 6" xfId="6438"/>
    <cellStyle name="40% - 强调文字颜色 3 51 6" xfId="6439"/>
    <cellStyle name="计算 46" xfId="6440"/>
    <cellStyle name="输入 3 2 12 2" xfId="6441"/>
    <cellStyle name="40% - 强调文字颜色 3 51 6 2" xfId="6442"/>
    <cellStyle name="40% - 强调文字颜色 3 51 6 3" xfId="6443"/>
    <cellStyle name="40% - 强调文字颜色 3 51 6 4" xfId="6444"/>
    <cellStyle name="40% - 强调文字颜色 3 51 6 5" xfId="6445"/>
    <cellStyle name="40% - 强调文字颜色 3 51 6 6" xfId="6446"/>
    <cellStyle name="40% - 强调文字颜色 3 51 7" xfId="6447"/>
    <cellStyle name="计算 47" xfId="6448"/>
    <cellStyle name="40% - 强调文字颜色 3 51 7 2" xfId="6449"/>
    <cellStyle name="40% - 强调文字颜色 3 51 7 3" xfId="6450"/>
    <cellStyle name="40% - 强调文字颜色 3 51 7 4" xfId="6451"/>
    <cellStyle name="40% - 强调文字颜色 3 51 7 5" xfId="6452"/>
    <cellStyle name="40% - 强调文字颜色 3 51 7 6" xfId="6453"/>
    <cellStyle name="40% - 强调文字颜色 3 51 8" xfId="6454"/>
    <cellStyle name="计算 48" xfId="6455"/>
    <cellStyle name="40% - 强调文字颜色 3 51 8 2" xfId="6456"/>
    <cellStyle name="40% - 强调文字颜色 3 51 8 3" xfId="6457"/>
    <cellStyle name="40% - 强调文字颜色 3 51 8 4" xfId="6458"/>
    <cellStyle name="40% - 强调文字颜色 3 51 8 5" xfId="6459"/>
    <cellStyle name="40% - 强调文字颜色 3 51 8 6" xfId="6460"/>
    <cellStyle name="40% - 强调文字颜色 3 51 9" xfId="6461"/>
    <cellStyle name="40% - 强调文字颜色 3 52 10" xfId="6462"/>
    <cellStyle name="计算 2 9 3" xfId="6463"/>
    <cellStyle name="40% - 强调文字颜色 3 52 11" xfId="6464"/>
    <cellStyle name="40% - 强调文字颜色 3 52 12" xfId="6465"/>
    <cellStyle name="40% - 强调文字颜色 3 52 13" xfId="6466"/>
    <cellStyle name="40% - 强调文字颜色 3 52 2" xfId="6467"/>
    <cellStyle name="40% - 强调文字颜色 3 52 2 2" xfId="6468"/>
    <cellStyle name="40% - 强调文字颜色 3 52 2 3" xfId="6469"/>
    <cellStyle name="40% - 强调文字颜色 3 52 3" xfId="6470"/>
    <cellStyle name="40% - 强调文字颜色 3 52 3 3" xfId="6471"/>
    <cellStyle name="40% - 强调文字颜色 3 52 4" xfId="6472"/>
    <cellStyle name="40% - 强调文字颜色 3 52 4 2" xfId="6473"/>
    <cellStyle name="40% - 强调文字颜色 3 52 4 3" xfId="6474"/>
    <cellStyle name="40% - 强调文字颜色 3 52 5" xfId="6475"/>
    <cellStyle name="40% - 强调文字颜色 3 52 5 2" xfId="6476"/>
    <cellStyle name="40% - 强调文字颜色 3 52 5 3" xfId="6477"/>
    <cellStyle name="40% - 强调文字颜色 3 52 6" xfId="6478"/>
    <cellStyle name="40% - 强调文字颜色 3 52 6 2" xfId="6479"/>
    <cellStyle name="40% - 强调文字颜色 3 52 6 3" xfId="6480"/>
    <cellStyle name="40% - 强调文字颜色 3 52 7" xfId="6481"/>
    <cellStyle name="40% - 强调文字颜色 5 4_附件3：中期财政规划套表" xfId="6482"/>
    <cellStyle name="40% - 强调文字颜色 3 52 7 2" xfId="6483"/>
    <cellStyle name="40% - 强调文字颜色 3 52 7 3" xfId="6484"/>
    <cellStyle name="40% - 强调文字颜色 3 52 8" xfId="6485"/>
    <cellStyle name="40% - 强调文字颜色 3 52 8 2" xfId="6486"/>
    <cellStyle name="40% - 强调文字颜色 3 52 8 3" xfId="6487"/>
    <cellStyle name="40% - 强调文字颜色 3 52 8 4" xfId="6488"/>
    <cellStyle name="40% - 强调文字颜色 3 52 8 5" xfId="6489"/>
    <cellStyle name="40% - 强调文字颜色 3 52 8 6" xfId="6490"/>
    <cellStyle name="40% - 强调文字颜色 3 52 9" xfId="6491"/>
    <cellStyle name="40% - 强调文字颜色 3 53 10" xfId="6492"/>
    <cellStyle name="注释 54 2 6" xfId="6493"/>
    <cellStyle name="40% - 强调文字颜色 3 53 11" xfId="6494"/>
    <cellStyle name="40% - 强调文字颜色 3 53 12" xfId="6495"/>
    <cellStyle name="40% - 强调文字颜色 5 49 2 2" xfId="6496"/>
    <cellStyle name="40% - 强调文字颜色 5 54 2 2" xfId="6497"/>
    <cellStyle name="40% - 强调文字颜色 3 53 13" xfId="6498"/>
    <cellStyle name="40% - 强调文字颜色 5 49 2 3" xfId="6499"/>
    <cellStyle name="40% - 强调文字颜色 5 54 2 3" xfId="6500"/>
    <cellStyle name="40% - 强调文字颜色 3 53 2" xfId="6501"/>
    <cellStyle name="40% - 强调文字颜色 3 53 3" xfId="6502"/>
    <cellStyle name="40% - 强调文字颜色 3 53 3 3" xfId="6503"/>
    <cellStyle name="40% - 强调文字颜色 3 53 4 2" xfId="6504"/>
    <cellStyle name="60% - 强调文字颜色 1 2" xfId="6505"/>
    <cellStyle name="40% - 强调文字颜色 3 53 4 3" xfId="6506"/>
    <cellStyle name="60% - 强调文字颜色 1 3" xfId="6507"/>
    <cellStyle name="40% - 强调文字颜色 3 53 5 2" xfId="6508"/>
    <cellStyle name="60% - 强调文字颜色 2 2" xfId="6509"/>
    <cellStyle name="40% - 强调文字颜色 3 53 5 3" xfId="6510"/>
    <cellStyle name="60% - 强调文字颜色 2 3" xfId="6511"/>
    <cellStyle name="40% - 强调文字颜色 3 53 6 2" xfId="6512"/>
    <cellStyle name="60% - 强调文字颜色 3 2" xfId="6513"/>
    <cellStyle name="40% - 强调文字颜色 3 53 6 3" xfId="6514"/>
    <cellStyle name="60% - 强调文字颜色 3 3" xfId="6515"/>
    <cellStyle name="40% - 强调文字颜色 3 53 7 2" xfId="6516"/>
    <cellStyle name="60% - 强调文字颜色 4 2" xfId="6517"/>
    <cellStyle name="40% - 强调文字颜色 3 53 7 3" xfId="6518"/>
    <cellStyle name="60% - 强调文字颜色 4 3" xfId="6519"/>
    <cellStyle name="40% - 强调文字颜色 3 53 8 2" xfId="6520"/>
    <cellStyle name="60% - 强调文字颜色 5 2" xfId="6521"/>
    <cellStyle name="40% - 强调文字颜色 3 53 8 3" xfId="6522"/>
    <cellStyle name="60% - 强调文字颜色 5 3" xfId="6523"/>
    <cellStyle name="40% - 强调文字颜色 3 53 8 4" xfId="6524"/>
    <cellStyle name="60% - 强调文字颜色 5 4" xfId="6525"/>
    <cellStyle name="40% - 强调文字颜色 3 53 8 5" xfId="6526"/>
    <cellStyle name="60% - 强调文字颜色 5 5" xfId="6527"/>
    <cellStyle name="40% - 强调文字颜色 3 53 8 6" xfId="6528"/>
    <cellStyle name="60% - 强调文字颜色 5 6" xfId="6529"/>
    <cellStyle name="40% - 强调文字颜色 3 55" xfId="6530"/>
    <cellStyle name="40% - 强调文字颜色 3 60" xfId="6531"/>
    <cellStyle name="40% - 强调文字颜色 3 55 10" xfId="6532"/>
    <cellStyle name="40% - 强调文字颜色 3 55 2" xfId="6533"/>
    <cellStyle name="40% - 强调文字颜色 3 60 2" xfId="6534"/>
    <cellStyle name="40% - 强调文字颜色 3 55 2 2" xfId="6535"/>
    <cellStyle name="40% - 强调文字颜色 3 55 2 3" xfId="6536"/>
    <cellStyle name="40% - 强调文字颜色 3 55 3" xfId="6537"/>
    <cellStyle name="40% - 强调文字颜色 3 60 3" xfId="6538"/>
    <cellStyle name="40% - 强调文字颜色 3 55 3 3" xfId="6539"/>
    <cellStyle name="40% - 强调文字颜色 3 55 4" xfId="6540"/>
    <cellStyle name="40% - 强调文字颜色 3 60 4" xfId="6541"/>
    <cellStyle name="40% - 强调文字颜色 3 55 4 2" xfId="6542"/>
    <cellStyle name="40% - 强调文字颜色 3 55 4 3" xfId="6543"/>
    <cellStyle name="好_2016年国资预算（20151221报财局）" xfId="6544"/>
    <cellStyle name="40% - 强调文字颜色 3 55 5" xfId="6545"/>
    <cellStyle name="40% - 强调文字颜色 3 60 5" xfId="6546"/>
    <cellStyle name="40% - 强调文字颜色 3 55 5 2" xfId="6547"/>
    <cellStyle name="40% - 强调文字颜色 3 55 5 3" xfId="6548"/>
    <cellStyle name="40% - 强调文字颜色 3 55 6" xfId="6549"/>
    <cellStyle name="40% - 强调文字颜色 3 60 6" xfId="6550"/>
    <cellStyle name="40% - 强调文字颜色 3 55 7" xfId="6551"/>
    <cellStyle name="40% - 强调文字颜色 3 55 8" xfId="6552"/>
    <cellStyle name="40% - 强调文字颜色 3 55 9" xfId="6553"/>
    <cellStyle name="40% - 强调文字颜色 3 56" xfId="6554"/>
    <cellStyle name="40% - 强调文字颜色 3 61" xfId="6555"/>
    <cellStyle name="40% - 强调文字颜色 3 56 10" xfId="6556"/>
    <cellStyle name="计算 3 4 3" xfId="6557"/>
    <cellStyle name="40% - 强调文字颜色 3 56 2" xfId="6558"/>
    <cellStyle name="40% - 强调文字颜色 3 61 2" xfId="6559"/>
    <cellStyle name="40% - 强调文字颜色 3 56 2 2" xfId="6560"/>
    <cellStyle name="40% - 强调文字颜色 3 56 2 3" xfId="6561"/>
    <cellStyle name="40% - 强调文字颜色 3 56 3" xfId="6562"/>
    <cellStyle name="40% - 强调文字颜色 3 61 3" xfId="6563"/>
    <cellStyle name="40% - 强调文字颜色 3 56 3 3" xfId="6564"/>
    <cellStyle name="40% - 强调文字颜色 3 56 4" xfId="6565"/>
    <cellStyle name="40% - 强调文字颜色 3 61 4" xfId="6566"/>
    <cellStyle name="40% - 强调文字颜色 3 56 4 2" xfId="6567"/>
    <cellStyle name="40% - 强调文字颜色 3 56 4 3" xfId="6568"/>
    <cellStyle name="40% - 强调文字颜色 3 56 5" xfId="6569"/>
    <cellStyle name="40% - 强调文字颜色 3 61 5" xfId="6570"/>
    <cellStyle name="40% - 强调文字颜色 3 56 5 2" xfId="6571"/>
    <cellStyle name="40% - 强调文字颜色 3 56 5 3" xfId="6572"/>
    <cellStyle name="40% - 强调文字颜色 3 56 6" xfId="6573"/>
    <cellStyle name="40% - 强调文字颜色 3 61 6" xfId="6574"/>
    <cellStyle name="40% - 强调文字颜色 3 56 7" xfId="6575"/>
    <cellStyle name="40% - 强调文字颜色 3 56 8" xfId="6576"/>
    <cellStyle name="40% - 强调文字颜色 3 56 9" xfId="6577"/>
    <cellStyle name="40% - 强调文字颜色 3 57" xfId="6578"/>
    <cellStyle name="40% - 强调文字颜色 3 62" xfId="6579"/>
    <cellStyle name="40% - 强调文字颜色 3 57 10" xfId="6580"/>
    <cellStyle name="计算 3 9 3" xfId="6581"/>
    <cellStyle name="40% - 强调文字颜色 3 57 2" xfId="6582"/>
    <cellStyle name="40% - 强调文字颜色 3 57 2 2" xfId="6583"/>
    <cellStyle name="60% - 强调文字颜色 2 25" xfId="6584"/>
    <cellStyle name="60% - 强调文字颜色 2 30" xfId="6585"/>
    <cellStyle name="40% - 强调文字颜色 3 57 2 3" xfId="6586"/>
    <cellStyle name="60% - 强调文字颜色 2 26" xfId="6587"/>
    <cellStyle name="60% - 强调文字颜色 2 31" xfId="6588"/>
    <cellStyle name="40% - 强调文字颜色 3 57 3" xfId="6589"/>
    <cellStyle name="40% - 强调文字颜色 3 57 3 2" xfId="6590"/>
    <cellStyle name="40% - 强调文字颜色 3 57 3 3" xfId="6591"/>
    <cellStyle name="40% - 强调文字颜色 3 57 4" xfId="6592"/>
    <cellStyle name="40% - 强调文字颜色 3 57 4 2" xfId="6593"/>
    <cellStyle name="40% - 强调文字颜色 3 57 4 3" xfId="6594"/>
    <cellStyle name="40% - 强调文字颜色 3 57 5" xfId="6595"/>
    <cellStyle name="40% - 强调文字颜色 3 57 5 2" xfId="6596"/>
    <cellStyle name="40% - 强调文字颜色 3 57 5 3" xfId="6597"/>
    <cellStyle name="40% - 强调文字颜色 3 57 5 4" xfId="6598"/>
    <cellStyle name="40% - 强调文字颜色 3 57 5 5" xfId="6599"/>
    <cellStyle name="输出 3 2 2" xfId="6600"/>
    <cellStyle name="40% - 强调文字颜色 3 57 5 6" xfId="6601"/>
    <cellStyle name="输出 3 2 3" xfId="6602"/>
    <cellStyle name="40% - 强调文字颜色 3 57 6" xfId="6603"/>
    <cellStyle name="40% - 强调文字颜色 3 57 7" xfId="6604"/>
    <cellStyle name="40% - 强调文字颜色 3 57 8" xfId="6605"/>
    <cellStyle name="40% - 强调文字颜色 3 57 9" xfId="6606"/>
    <cellStyle name="40% - 强调文字颜色 3 58" xfId="6607"/>
    <cellStyle name="40% - 强调文字颜色 3 63" xfId="6608"/>
    <cellStyle name="40% - 强调文字颜色 3 58 2" xfId="6609"/>
    <cellStyle name="40% - 强调文字颜色 3 58 3" xfId="6610"/>
    <cellStyle name="40% - 强调文字颜色 3 58 4" xfId="6611"/>
    <cellStyle name="40% - 强调文字颜色 3 58 5" xfId="6612"/>
    <cellStyle name="40% - 强调文字颜色 3 58 6" xfId="6613"/>
    <cellStyle name="40% - 强调文字颜色 3 59" xfId="6614"/>
    <cellStyle name="40% - 强调文字颜色 3 64" xfId="6615"/>
    <cellStyle name="40% - 强调文字颜色 3 59 2" xfId="6616"/>
    <cellStyle name="注释 52 2 3" xfId="6617"/>
    <cellStyle name="40% - 强调文字颜色 3 59 3" xfId="6618"/>
    <cellStyle name="注释 52 2 4" xfId="6619"/>
    <cellStyle name="40% - 强调文字颜色 3 59 4" xfId="6620"/>
    <cellStyle name="注释 52 2 5" xfId="6621"/>
    <cellStyle name="40% - 强调文字颜色 3 59 5" xfId="6622"/>
    <cellStyle name="注释 52 2 6" xfId="6623"/>
    <cellStyle name="40% - 强调文字颜色 3 59 6" xfId="6624"/>
    <cellStyle name="40% - 强调文字颜色 3 6" xfId="6625"/>
    <cellStyle name="40% - 强调文字颜色 3 6 4" xfId="6626"/>
    <cellStyle name="汇总 4 2 9 3" xfId="6627"/>
    <cellStyle name="40% - 强调文字颜色 3 6 5" xfId="6628"/>
    <cellStyle name="40% - 强调文字颜色 3 6 6" xfId="6629"/>
    <cellStyle name="40% - 强调文字颜色 3 65" xfId="6630"/>
    <cellStyle name="40% - 强调文字颜色 3 66" xfId="6631"/>
    <cellStyle name="40% - 强调文字颜色 3 67" xfId="6632"/>
    <cellStyle name="40% - 强调文字颜色 3 7" xfId="6633"/>
    <cellStyle name="40% - 强调文字颜色 3 8" xfId="6634"/>
    <cellStyle name="40% - 强调文字颜色 3 9" xfId="6635"/>
    <cellStyle name="40% - 强调文字颜色 4 10" xfId="6636"/>
    <cellStyle name="计算 3 3 3 3" xfId="6637"/>
    <cellStyle name="40% - 强调文字颜色 4 11" xfId="6638"/>
    <cellStyle name="40% - 强调文字颜色 4 12" xfId="6639"/>
    <cellStyle name="40% - 强调文字颜色 4 13" xfId="6640"/>
    <cellStyle name="40% - 强调文字颜色 4 14" xfId="6641"/>
    <cellStyle name="千位分隔 2 2 6 2 2" xfId="6642"/>
    <cellStyle name="40% - 强调文字颜色 4 15" xfId="6643"/>
    <cellStyle name="40% - 强调文字颜色 4 20" xfId="6644"/>
    <cellStyle name="千位分隔 2 2 6 2 3" xfId="6645"/>
    <cellStyle name="40% - 强调文字颜色 4 16" xfId="6646"/>
    <cellStyle name="40% - 强调文字颜色 4 21" xfId="6647"/>
    <cellStyle name="千位分隔 2 2 6 2 4" xfId="6648"/>
    <cellStyle name="40% - 强调文字颜色 4 17" xfId="6649"/>
    <cellStyle name="40% - 强调文字颜色 4 22" xfId="6650"/>
    <cellStyle name="千位分隔 2 2 6 2 5" xfId="6651"/>
    <cellStyle name="40% - 强调文字颜色 4 18" xfId="6652"/>
    <cellStyle name="40% - 强调文字颜色 4 23" xfId="6653"/>
    <cellStyle name="40% - 强调文字颜色 4 19" xfId="6654"/>
    <cellStyle name="40% - 强调文字颜色 4 24" xfId="6655"/>
    <cellStyle name="40% - 强调文字颜色 4 2" xfId="6656"/>
    <cellStyle name="计算 6 2 5" xfId="6657"/>
    <cellStyle name="40% - 强调文字颜色 4 2 10" xfId="6658"/>
    <cellStyle name="计算 4 2 8" xfId="6659"/>
    <cellStyle name="40% - 强调文字颜色 4 2 10 2" xfId="6660"/>
    <cellStyle name="计算 4 2 8 2" xfId="6661"/>
    <cellStyle name="40% - 强调文字颜色 4 2 10 3" xfId="6662"/>
    <cellStyle name="计算 4 2 8 3" xfId="6663"/>
    <cellStyle name="40% - 强调文字颜色 4 2 10 4" xfId="6664"/>
    <cellStyle name="40% - 强调文字颜色 4 2 10 5" xfId="6665"/>
    <cellStyle name="40% - 强调文字颜色 4 2 10 6" xfId="6666"/>
    <cellStyle name="40% - 强调文字颜色 4 2 11" xfId="6667"/>
    <cellStyle name="计算 4 2 9" xfId="6668"/>
    <cellStyle name="计算 4 3 6 2" xfId="6669"/>
    <cellStyle name="40% - 强调文字颜色 4 2 11 10" xfId="6670"/>
    <cellStyle name="输出 2 7 2" xfId="6671"/>
    <cellStyle name="注释 4 2 8 2 2" xfId="6672"/>
    <cellStyle name="40% - 强调文字颜色 4 2 11 2" xfId="6673"/>
    <cellStyle name="常规 2 25" xfId="6674"/>
    <cellStyle name="常规 2 30" xfId="6675"/>
    <cellStyle name="计算 4 2 9 2" xfId="6676"/>
    <cellStyle name="40% - 强调文字颜色 4 2 11 3" xfId="6677"/>
    <cellStyle name="常规 2 26" xfId="6678"/>
    <cellStyle name="常规 2 31" xfId="6679"/>
    <cellStyle name="好_Sheet1 2_附件1：2018年镇（街）一般公共预算收支预算表" xfId="6680"/>
    <cellStyle name="计算 4 2 9 3" xfId="6681"/>
    <cellStyle name="40% - 强调文字颜色 4 2 11 4" xfId="6682"/>
    <cellStyle name="常规 2 27" xfId="6683"/>
    <cellStyle name="常规 2 32" xfId="6684"/>
    <cellStyle name="40% - 强调文字颜色 4 2 11 5" xfId="6685"/>
    <cellStyle name="常规 2 28" xfId="6686"/>
    <cellStyle name="常规 2 33" xfId="6687"/>
    <cellStyle name="40% - 强调文字颜色 4 2 11 6" xfId="6688"/>
    <cellStyle name="常规 2 29" xfId="6689"/>
    <cellStyle name="常规 2 34" xfId="6690"/>
    <cellStyle name="40% - 强调文字颜色 4 2 11 7" xfId="6691"/>
    <cellStyle name="40% - 强调文字颜色 4 2 11 8" xfId="6692"/>
    <cellStyle name="输入 3 2 5 3 2" xfId="6693"/>
    <cellStyle name="40% - 强调文字颜色 4 2 11 9" xfId="6694"/>
    <cellStyle name="输入 3 2 5 3 3" xfId="6695"/>
    <cellStyle name="40% - 强调文字颜色 4 2 12" xfId="6696"/>
    <cellStyle name="汇总 2 4 6 2" xfId="6697"/>
    <cellStyle name="计算 4 3 6 3" xfId="6698"/>
    <cellStyle name="40% - 强调文字颜色 4 2 12 2" xfId="6699"/>
    <cellStyle name="输入 15" xfId="6700"/>
    <cellStyle name="输入 20" xfId="6701"/>
    <cellStyle name="40% - 强调文字颜色 4 2 12 3" xfId="6702"/>
    <cellStyle name="输入 16" xfId="6703"/>
    <cellStyle name="输入 21" xfId="6704"/>
    <cellStyle name="40% - 强调文字颜色 4 2 12 4" xfId="6705"/>
    <cellStyle name="输入 17" xfId="6706"/>
    <cellStyle name="输入 22" xfId="6707"/>
    <cellStyle name="40% - 强调文字颜色 4 2 12 5" xfId="6708"/>
    <cellStyle name="输入 18" xfId="6709"/>
    <cellStyle name="输入 23" xfId="6710"/>
    <cellStyle name="40% - 强调文字颜色 4 2 12 6" xfId="6711"/>
    <cellStyle name="输入 19" xfId="6712"/>
    <cellStyle name="输入 24" xfId="6713"/>
    <cellStyle name="40% - 强调文字颜色 4 2 13" xfId="6714"/>
    <cellStyle name="汇总 2 4 6 3" xfId="6715"/>
    <cellStyle name="40% - 强调文字颜色 4 2 13 2" xfId="6716"/>
    <cellStyle name="40% - 强调文字颜色 4 2 13 3" xfId="6717"/>
    <cellStyle name="40% - 强调文字颜色 4 2 13 4" xfId="6718"/>
    <cellStyle name="40% - 强调文字颜色 4 2 13 5" xfId="6719"/>
    <cellStyle name="40% - 强调文字颜色 4 2 13 6" xfId="6720"/>
    <cellStyle name="40% - 强调文字颜色 4 2 14" xfId="6721"/>
    <cellStyle name="40% - 强调文字颜色 4 2 14 2" xfId="6722"/>
    <cellStyle name="40% - 强调文字颜色 4 2 14 3" xfId="6723"/>
    <cellStyle name="40% - 强调文字颜色 4 2 14 4" xfId="6724"/>
    <cellStyle name="40% - 强调文字颜色 4 2 14 5" xfId="6725"/>
    <cellStyle name="40% - 强调文字颜色 4 2 14 6" xfId="6726"/>
    <cellStyle name="40% - 强调文字颜色 4 2 15" xfId="6727"/>
    <cellStyle name="40% - 强调文字颜色 4 2 20" xfId="6728"/>
    <cellStyle name="40% - 强调文字颜色 4 2 16" xfId="6729"/>
    <cellStyle name="40% - 强调文字颜色 4 2 21" xfId="6730"/>
    <cellStyle name="40% - 强调文字颜色 4 2 17" xfId="6731"/>
    <cellStyle name="40% - 强调文字颜色 4 2 22" xfId="6732"/>
    <cellStyle name="40% - 强调文字颜色 4 2 18" xfId="6733"/>
    <cellStyle name="40% - 强调文字颜色 4 2 23" xfId="6734"/>
    <cellStyle name="常规 35 2" xfId="6735"/>
    <cellStyle name="常规 40 2" xfId="6736"/>
    <cellStyle name="40% - 强调文字颜色 4 2 19" xfId="6737"/>
    <cellStyle name="40% - 强调文字颜色 4 2 24" xfId="6738"/>
    <cellStyle name="常规 35 3" xfId="6739"/>
    <cellStyle name="40% - 强调文字颜色 4 2 2" xfId="6740"/>
    <cellStyle name="计算 6 2 5 2" xfId="6741"/>
    <cellStyle name="40% - 强调文字颜色 4 2 2 2" xfId="6742"/>
    <cellStyle name="计算 6 2 5 2 2" xfId="6743"/>
    <cellStyle name="40% - 强调文字颜色 4 2 2 3" xfId="6744"/>
    <cellStyle name="计算 6 2 5 2 3" xfId="6745"/>
    <cellStyle name="40% - 强调文字颜色 4 2 2 4" xfId="6746"/>
    <cellStyle name="40% - 强调文字颜色 4 2 2 5" xfId="6747"/>
    <cellStyle name="40% - 强调文字颜色 4 2 2 6" xfId="6748"/>
    <cellStyle name="40% - 强调文字颜色 4 2 25" xfId="6749"/>
    <cellStyle name="40% - 强调文字颜色 4 2 3" xfId="6750"/>
    <cellStyle name="汇总 4 3 5 2" xfId="6751"/>
    <cellStyle name="计算 6 2 5 3" xfId="6752"/>
    <cellStyle name="40% - 强调文字颜色 4 2 4" xfId="6753"/>
    <cellStyle name="汇总 4 3 5 3" xfId="6754"/>
    <cellStyle name="40% - 强调文字颜色 4 2 5" xfId="6755"/>
    <cellStyle name="40% - 强调文字颜色 4 2 6" xfId="6756"/>
    <cellStyle name="40% - 强调文字颜色 4 2 7" xfId="6757"/>
    <cellStyle name="40% - 强调文字颜色 4 2 8" xfId="6758"/>
    <cellStyle name="40% - 强调文字颜色 4 2 8 10" xfId="6759"/>
    <cellStyle name="40% - 强调文字颜色 4 2 8 11" xfId="6760"/>
    <cellStyle name="40% - 强调文字颜色 4 2 8 2" xfId="6761"/>
    <cellStyle name="40% - 强调文字颜色 4 2 8 2 2" xfId="6762"/>
    <cellStyle name="40% - 强调文字颜色 4 2 8 2 2 2" xfId="6763"/>
    <cellStyle name="40% - 强调文字颜色 4 2 8 2 2 3" xfId="6764"/>
    <cellStyle name="40% - 强调文字颜色 4 2 8 2 2 4" xfId="6765"/>
    <cellStyle name="40% - 强调文字颜色 4 2 8 2 2 5" xfId="6766"/>
    <cellStyle name="40% - 强调文字颜色 4 2 8 2 2 6" xfId="6767"/>
    <cellStyle name="注释 2 3 2 2" xfId="6768"/>
    <cellStyle name="40% - 强调文字颜色 4 2 8 2 3" xfId="6769"/>
    <cellStyle name="40% - 强调文字颜色 4 2 8 2 3 2" xfId="6770"/>
    <cellStyle name="40% - 强调文字颜色 4 2 8 2 3 3" xfId="6771"/>
    <cellStyle name="40% - 强调文字颜色 4 2 8 2 3 4" xfId="6772"/>
    <cellStyle name="40% - 强调文字颜色 4 2 8 2 3 5" xfId="6773"/>
    <cellStyle name="40% - 强调文字颜色 4 2 8 2 3 6" xfId="6774"/>
    <cellStyle name="注释 2 3 3 2" xfId="6775"/>
    <cellStyle name="40% - 强调文字颜色 4 2 8 2 4" xfId="6776"/>
    <cellStyle name="40% - 强调文字颜色 4 2 8 2 4 2" xfId="6777"/>
    <cellStyle name="40% - 强调文字颜色 4 2 8 2 4 3" xfId="6778"/>
    <cellStyle name="40% - 强调文字颜色 4 2 8 2 4 4" xfId="6779"/>
    <cellStyle name="40% - 强调文字颜色 4 2 8 2 4 5" xfId="6780"/>
    <cellStyle name="40% - 强调文字颜色 4 2 8 2 4 6" xfId="6781"/>
    <cellStyle name="注释 2 3 4 2" xfId="6782"/>
    <cellStyle name="40% - 强调文字颜色 4 2 8 2 5" xfId="6783"/>
    <cellStyle name="40% - 强调文字颜色 4 2 8 2 5 2" xfId="6784"/>
    <cellStyle name="40% - 强调文字颜色 4 2 8 2 5 3" xfId="6785"/>
    <cellStyle name="40% - 强调文字颜色 4 2 8 2 5 4" xfId="6786"/>
    <cellStyle name="40% - 强调文字颜色 4 2 8 2 5 5" xfId="6787"/>
    <cellStyle name="40% - 强调文字颜色 4 2 8 2 5 6" xfId="6788"/>
    <cellStyle name="注释 2 3 5 2" xfId="6789"/>
    <cellStyle name="40% - 强调文字颜色 4 2 8 3" xfId="6790"/>
    <cellStyle name="40% - 强调文字颜色 4 2 8 3 2" xfId="6791"/>
    <cellStyle name="40% - 强调文字颜色 4 2 8 3 3" xfId="6792"/>
    <cellStyle name="40% - 强调文字颜色 4 2 8 3 4" xfId="6793"/>
    <cellStyle name="40% - 强调文字颜色 4 2 8 3 5" xfId="6794"/>
    <cellStyle name="40% - 强调文字颜色 4 2 8 3 6" xfId="6795"/>
    <cellStyle name="注释 3 2 2 5 2 2" xfId="6796"/>
    <cellStyle name="40% - 强调文字颜色 4 2 8 4" xfId="6797"/>
    <cellStyle name="40% - 强调文字颜色 4 2 8 5" xfId="6798"/>
    <cellStyle name="40% - 强调文字颜色 4 2 8 6" xfId="6799"/>
    <cellStyle name="40% - 强调文字颜色 4 2 8 7" xfId="6800"/>
    <cellStyle name="40% - 强调文字颜色 4 2 8 8" xfId="6801"/>
    <cellStyle name="40% - 强调文字颜色 4 2 8 9" xfId="6802"/>
    <cellStyle name="40% - 强调文字颜色 4 2 9" xfId="6803"/>
    <cellStyle name="40% - 强调文字颜色 4 2 9 2" xfId="6804"/>
    <cellStyle name="40% - 强调文字颜色 4 2 9 3" xfId="6805"/>
    <cellStyle name="40% - 强调文字颜色 4 2 9 4" xfId="6806"/>
    <cellStyle name="40% - 强调文字颜色 4 2 9 5" xfId="6807"/>
    <cellStyle name="40% - 强调文字颜色 4 2 9 6" xfId="6808"/>
    <cellStyle name="40% - 强调文字颜色 4 2_附件3：中期财政规划套表" xfId="6809"/>
    <cellStyle name="40% - 强调文字颜色 4 25" xfId="6810"/>
    <cellStyle name="40% - 强调文字颜色 4 30" xfId="6811"/>
    <cellStyle name="40% - 强调文字颜色 4 26" xfId="6812"/>
    <cellStyle name="40% - 强调文字颜色 4 31" xfId="6813"/>
    <cellStyle name="40% - 强调文字颜色 4 27" xfId="6814"/>
    <cellStyle name="40% - 强调文字颜色 4 32" xfId="6815"/>
    <cellStyle name="40% - 强调文字颜色 4 28" xfId="6816"/>
    <cellStyle name="40% - 强调文字颜色 4 33" xfId="6817"/>
    <cellStyle name="40% - 强调文字颜色 4 29" xfId="6818"/>
    <cellStyle name="40% - 强调文字颜色 4 34" xfId="6819"/>
    <cellStyle name="40% - 强调文字颜色 4 3" xfId="6820"/>
    <cellStyle name="计算 6 2 6" xfId="6821"/>
    <cellStyle name="40% - 强调文字颜色 4 3 2" xfId="6822"/>
    <cellStyle name="计算 6 2 6 2" xfId="6823"/>
    <cellStyle name="40% - 强调文字颜色 4 3 2 2" xfId="6824"/>
    <cellStyle name="40% - 强调文字颜色 4 3 2 3" xfId="6825"/>
    <cellStyle name="40% - 强调文字颜色 4 3 2 4" xfId="6826"/>
    <cellStyle name="40% - 强调文字颜色 4 3 2 5" xfId="6827"/>
    <cellStyle name="40% - 强调文字颜色 4 3 2 6" xfId="6828"/>
    <cellStyle name="40% - 强调文字颜色 4 3 3" xfId="6829"/>
    <cellStyle name="汇总 4 3 6 2" xfId="6830"/>
    <cellStyle name="计算 6 2 6 3" xfId="6831"/>
    <cellStyle name="40% - 强调文字颜色 4 3 4" xfId="6832"/>
    <cellStyle name="汇总 4 3 6 3" xfId="6833"/>
    <cellStyle name="40% - 强调文字颜色 4 3 5" xfId="6834"/>
    <cellStyle name="40% - 强调文字颜色 4 3 6" xfId="6835"/>
    <cellStyle name="40% - 强调文字颜色 4 3 7" xfId="6836"/>
    <cellStyle name="40% - 强调文字颜色 4 3_附件3：中期财政规划套表" xfId="6837"/>
    <cellStyle name="40% - 强调文字颜色 4 35" xfId="6838"/>
    <cellStyle name="40% - 强调文字颜色 4 40" xfId="6839"/>
    <cellStyle name="40% - 强调文字颜色 4 36" xfId="6840"/>
    <cellStyle name="40% - 强调文字颜色 4 41" xfId="6841"/>
    <cellStyle name="40% - 强调文字颜色 4 37" xfId="6842"/>
    <cellStyle name="40% - 强调文字颜色 4 42" xfId="6843"/>
    <cellStyle name="40% - 强调文字颜色 4 38" xfId="6844"/>
    <cellStyle name="40% - 强调文字颜色 4 43" xfId="6845"/>
    <cellStyle name="40% - 强调文字颜色 4 39" xfId="6846"/>
    <cellStyle name="40% - 强调文字颜色 4 44" xfId="6847"/>
    <cellStyle name="40% - 强调文字颜色 4 4" xfId="6848"/>
    <cellStyle name="计算 6 2 7" xfId="6849"/>
    <cellStyle name="40% - 强调文字颜色 4 4 2" xfId="6850"/>
    <cellStyle name="计算 6 2 7 2" xfId="6851"/>
    <cellStyle name="40% - 强调文字颜色 4 4 3" xfId="6852"/>
    <cellStyle name="汇总 4 3 7 2" xfId="6853"/>
    <cellStyle name="40% - 强调文字颜色 4 4 4" xfId="6854"/>
    <cellStyle name="40% - 强调文字颜色 4 4 5" xfId="6855"/>
    <cellStyle name="40% - 强调文字颜色 4 4 6" xfId="6856"/>
    <cellStyle name="40% - 强调文字颜色 4 4 7" xfId="6857"/>
    <cellStyle name="40% - 强调文字颜色 4 4_附件3：中期财政规划套表" xfId="6858"/>
    <cellStyle name="40% - 强调文字颜色 4 45" xfId="6859"/>
    <cellStyle name="40% - 强调文字颜色 4 50" xfId="6860"/>
    <cellStyle name="40% - 强调文字颜色 4 46" xfId="6861"/>
    <cellStyle name="40% - 强调文字颜色 4 51" xfId="6862"/>
    <cellStyle name="Accent5 - 60% 2" xfId="6863"/>
    <cellStyle name="40% - 强调文字颜色 4 47" xfId="6864"/>
    <cellStyle name="40% - 强调文字颜色 4 52" xfId="6865"/>
    <cellStyle name="Accent5 - 60% 3" xfId="6866"/>
    <cellStyle name="40% - 强调文字颜色 4 48" xfId="6867"/>
    <cellStyle name="40% - 强调文字颜色 4 53" xfId="6868"/>
    <cellStyle name="Accent5 - 60% 4" xfId="6869"/>
    <cellStyle name="40% - 强调文字颜色 4 49" xfId="6870"/>
    <cellStyle name="40% - 强调文字颜色 4 54" xfId="6871"/>
    <cellStyle name="计算 3 3 4 2" xfId="6872"/>
    <cellStyle name="40% - 强调文字颜色 4 49 10" xfId="6873"/>
    <cellStyle name="40% - 强调文字颜色 4 54 10" xfId="6874"/>
    <cellStyle name="计算 4 2 3 5 3" xfId="6875"/>
    <cellStyle name="40% - 强调文字颜色 4 49 11" xfId="6876"/>
    <cellStyle name="40% - 强调文字颜色 4 54 11" xfId="6877"/>
    <cellStyle name="40% - 强调文字颜色 4 49 12" xfId="6878"/>
    <cellStyle name="40% - 强调文字颜色 4 49 13" xfId="6879"/>
    <cellStyle name="40% - 强调文字颜色 4 49 2" xfId="6880"/>
    <cellStyle name="40% - 强调文字颜色 4 54 2" xfId="6881"/>
    <cellStyle name="计算 3 3 4 2 2" xfId="6882"/>
    <cellStyle name="40% - 强调文字颜色 4 49 2 2" xfId="6883"/>
    <cellStyle name="40% - 强调文字颜色 4 54 2 2" xfId="6884"/>
    <cellStyle name="40% - 强调文字颜色 4 49 2 3" xfId="6885"/>
    <cellStyle name="40% - 强调文字颜色 4 54 2 3" xfId="6886"/>
    <cellStyle name="40% - 强调文字颜色 4 49 3" xfId="6887"/>
    <cellStyle name="40% - 强调文字颜色 4 54 3" xfId="6888"/>
    <cellStyle name="计算 3 3 4 2 3" xfId="6889"/>
    <cellStyle name="40% - 强调文字颜色 4 49 3 2" xfId="6890"/>
    <cellStyle name="40% - 强调文字颜色 4 54 3 2" xfId="6891"/>
    <cellStyle name="40% - 强调文字颜色 4 49 3 3" xfId="6892"/>
    <cellStyle name="40% - 强调文字颜色 4 54 3 3" xfId="6893"/>
    <cellStyle name="40% - 强调文字颜色 4 49 4" xfId="6894"/>
    <cellStyle name="40% - 强调文字颜色 4 54 4" xfId="6895"/>
    <cellStyle name="计算 2 2 2 2" xfId="6896"/>
    <cellStyle name="计算 5 9 2" xfId="6897"/>
    <cellStyle name="40% - 强调文字颜色 4 49 4 2" xfId="6898"/>
    <cellStyle name="40% - 强调文字颜色 4 54 4 2" xfId="6899"/>
    <cellStyle name="计算 2 2 2 2 2" xfId="6900"/>
    <cellStyle name="40% - 强调文字颜色 4 49 4 3" xfId="6901"/>
    <cellStyle name="40% - 强调文字颜色 4 54 4 3" xfId="6902"/>
    <cellStyle name="计算 2 2 2 2 3" xfId="6903"/>
    <cellStyle name="输入 6 10" xfId="6904"/>
    <cellStyle name="40% - 强调文字颜色 4 49 5" xfId="6905"/>
    <cellStyle name="40% - 强调文字颜色 4 54 5" xfId="6906"/>
    <cellStyle name="计算 2 2 2 3" xfId="6907"/>
    <cellStyle name="40% - 强调文字颜色 4 49 5 2" xfId="6908"/>
    <cellStyle name="40% - 强调文字颜色 4 54 5 2" xfId="6909"/>
    <cellStyle name="计算 2 2 2 3 2" xfId="6910"/>
    <cellStyle name="40% - 强调文字颜色 4 49 5 3" xfId="6911"/>
    <cellStyle name="40% - 强调文字颜色 4 54 5 3" xfId="6912"/>
    <cellStyle name="计算 2 2 2 3 3" xfId="6913"/>
    <cellStyle name="40% - 强调文字颜色 4 49 6" xfId="6914"/>
    <cellStyle name="40% - 强调文字颜色 4 54 6" xfId="6915"/>
    <cellStyle name="计算 2 2 2 4" xfId="6916"/>
    <cellStyle name="40% - 强调文字颜色 4 49 6 2" xfId="6917"/>
    <cellStyle name="40% - 强调文字颜色 4 54 6 2" xfId="6918"/>
    <cellStyle name="计算 2 2 2 4 2" xfId="6919"/>
    <cellStyle name="40% - 强调文字颜色 4 49 6 3" xfId="6920"/>
    <cellStyle name="40% - 强调文字颜色 4 54 6 3" xfId="6921"/>
    <cellStyle name="计算 2 2 2 4 3" xfId="6922"/>
    <cellStyle name="40% - 强调文字颜色 4 49 7" xfId="6923"/>
    <cellStyle name="40% - 强调文字颜色 4 54 7" xfId="6924"/>
    <cellStyle name="计算 2 2 2 5" xfId="6925"/>
    <cellStyle name="40% - 强调文字颜色 4 49 7 2" xfId="6926"/>
    <cellStyle name="计算 2 2 2 5 2" xfId="6927"/>
    <cellStyle name="40% - 强调文字颜色 4 49 7 3" xfId="6928"/>
    <cellStyle name="计算 2 2 2 5 3" xfId="6929"/>
    <cellStyle name="40% - 强调文字颜色 4 49 8" xfId="6930"/>
    <cellStyle name="40% - 强调文字颜色 4 54 8" xfId="6931"/>
    <cellStyle name="计算 2 2 2 6" xfId="6932"/>
    <cellStyle name="输入 2 2 3 3 2" xfId="6933"/>
    <cellStyle name="40% - 强调文字颜色 4 49 8 2" xfId="6934"/>
    <cellStyle name="计算 2 2 2 6 2" xfId="6935"/>
    <cellStyle name="输入 2 2 3 3 2 2" xfId="6936"/>
    <cellStyle name="40% - 强调文字颜色 4 49 8 3" xfId="6937"/>
    <cellStyle name="计算 2 2 2 6 3" xfId="6938"/>
    <cellStyle name="输入 2 2 3 3 2 3" xfId="6939"/>
    <cellStyle name="40% - 强调文字颜色 4 49 8 4" xfId="6940"/>
    <cellStyle name="40% - 强调文字颜色 4 49 8 5" xfId="6941"/>
    <cellStyle name="40% - 强调文字颜色 4 49 8 6" xfId="6942"/>
    <cellStyle name="输入 4 2 5 3 2 2" xfId="6943"/>
    <cellStyle name="40% - 强调文字颜色 4 49 9" xfId="6944"/>
    <cellStyle name="40% - 强调文字颜色 4 54 9" xfId="6945"/>
    <cellStyle name="计算 2 2 2 7" xfId="6946"/>
    <cellStyle name="输入 2 2 3 3 3" xfId="6947"/>
    <cellStyle name="40% - 强调文字颜色 4 5" xfId="6948"/>
    <cellStyle name="计算 6 2 8" xfId="6949"/>
    <cellStyle name="40% - 强调文字颜色 4 5 2" xfId="6950"/>
    <cellStyle name="40% - 强调文字颜色 4 5 3" xfId="6951"/>
    <cellStyle name="40% - 强调文字颜色 4 5 4" xfId="6952"/>
    <cellStyle name="40% - 强调文字颜色 4 5 5" xfId="6953"/>
    <cellStyle name="输入 2 7 2 2" xfId="6954"/>
    <cellStyle name="40% - 强调文字颜色 4 5 6" xfId="6955"/>
    <cellStyle name="输入 2 7 2 3" xfId="6956"/>
    <cellStyle name="40% - 强调文字颜色 4 50 10" xfId="6957"/>
    <cellStyle name="40% - 强调文字颜色 4 50 11" xfId="6958"/>
    <cellStyle name="40% - 强调文字颜色 4 50 12" xfId="6959"/>
    <cellStyle name="40% - 强调文字颜色 4 50 13" xfId="6960"/>
    <cellStyle name="40% - 强调文字颜色 4 50 2" xfId="6961"/>
    <cellStyle name="40% - 强调文字颜色 4 50 2 4" xfId="6962"/>
    <cellStyle name="40% - 强调文字颜色 4 50 3" xfId="6963"/>
    <cellStyle name="40% - 强调文字颜色 4 50 3 2" xfId="6964"/>
    <cellStyle name="输出 5 3 5 3" xfId="6965"/>
    <cellStyle name="40% - 强调文字颜色 4 50 3 3" xfId="6966"/>
    <cellStyle name="40% - 强调文字颜色 4 50 3 4" xfId="6967"/>
    <cellStyle name="40% - 强调文字颜色 4 50 4" xfId="6968"/>
    <cellStyle name="计算 5 5 2" xfId="6969"/>
    <cellStyle name="40% - 强调文字颜色 4 50 4 2" xfId="6970"/>
    <cellStyle name="计算 5 5 2 2" xfId="6971"/>
    <cellStyle name="输出 5 3 6 3" xfId="6972"/>
    <cellStyle name="40% - 强调文字颜色 4 50 4 3" xfId="6973"/>
    <cellStyle name="汇总 3 6 2 2" xfId="6974"/>
    <cellStyle name="计算 5 5 2 3" xfId="6975"/>
    <cellStyle name="40% - 强调文字颜色 4 50 4 4" xfId="6976"/>
    <cellStyle name="汇总 3 6 2 3" xfId="6977"/>
    <cellStyle name="40% - 强调文字颜色 4 50 5" xfId="6978"/>
    <cellStyle name="计算 5 5 3" xfId="6979"/>
    <cellStyle name="40% - 强调文字颜色 4 50 5 2" xfId="6980"/>
    <cellStyle name="40% - 强调文字颜色 4 50 5 3" xfId="6981"/>
    <cellStyle name="40% - 强调文字颜色 4 50 5 4" xfId="6982"/>
    <cellStyle name="40% - 强调文字颜色 4 50 5 5" xfId="6983"/>
    <cellStyle name="40% - 强调文字颜色 4 50 5 6" xfId="6984"/>
    <cellStyle name="40% - 强调文字颜色 4 50 6" xfId="6985"/>
    <cellStyle name="40% - 强调文字颜色 4 50 7" xfId="6986"/>
    <cellStyle name="40% - 强调文字颜色 4 50 7 4" xfId="6987"/>
    <cellStyle name="40% - 强调文字颜色 4 50 7 5" xfId="6988"/>
    <cellStyle name="40% - 强调文字颜色 4 50 7 6" xfId="6989"/>
    <cellStyle name="40% - 强调文字颜色 4 50 8" xfId="6990"/>
    <cellStyle name="汇总 3 2 10" xfId="6991"/>
    <cellStyle name="40% - 强调文字颜色 4 50 8 2" xfId="6992"/>
    <cellStyle name="汇总 3 2 10 2" xfId="6993"/>
    <cellStyle name="40% - 强调文字颜色 4 50 8 3" xfId="6994"/>
    <cellStyle name="汇总 3 2 10 3" xfId="6995"/>
    <cellStyle name="40% - 强调文字颜色 4 50 8 4" xfId="6996"/>
    <cellStyle name="40% - 强调文字颜色 4 50 8 5" xfId="6997"/>
    <cellStyle name="40% - 强调文字颜色 4 50 8 6" xfId="6998"/>
    <cellStyle name="40% - 强调文字颜色 4 50 9" xfId="6999"/>
    <cellStyle name="汇总 3 2 11" xfId="7000"/>
    <cellStyle name="40% - 强调文字颜色 4 51 10" xfId="7001"/>
    <cellStyle name="40% - 强调文字颜色 4 51 11" xfId="7002"/>
    <cellStyle name="40% - 强调文字颜色 4 51 12" xfId="7003"/>
    <cellStyle name="40% - 强调文字颜色 4 51 13" xfId="7004"/>
    <cellStyle name="40% - 强调文字颜色 4 51 2" xfId="7005"/>
    <cellStyle name="Accent5 - 60% 2 2" xfId="7006"/>
    <cellStyle name="40% - 强调文字颜色 4 51 2 2" xfId="7007"/>
    <cellStyle name="40% - 强调文字颜色 6 66" xfId="7008"/>
    <cellStyle name="40% - 强调文字颜色 4 51 2 3" xfId="7009"/>
    <cellStyle name="40% - 强调文字颜色 6 67" xfId="7010"/>
    <cellStyle name="40% - 强调文字颜色 4 51 2 4" xfId="7011"/>
    <cellStyle name="40% - 强调文字颜色 4 51 3" xfId="7012"/>
    <cellStyle name="Accent5 - 60% 2 3" xfId="7013"/>
    <cellStyle name="40% - 强调文字颜色 4 51 3 2" xfId="7014"/>
    <cellStyle name="40% - 强调文字颜色 4 51 3 3" xfId="7015"/>
    <cellStyle name="40% - 强调文字颜色 4 51 3 4" xfId="7016"/>
    <cellStyle name="好_Sheet1 2" xfId="7017"/>
    <cellStyle name="40% - 强调文字颜色 4 51 4" xfId="7018"/>
    <cellStyle name="Accent5 - 60% 2 4" xfId="7019"/>
    <cellStyle name="计算 5 6 2" xfId="7020"/>
    <cellStyle name="40% - 强调文字颜色 4 51 4 2" xfId="7021"/>
    <cellStyle name="计算 5 6 2 2" xfId="7022"/>
    <cellStyle name="40% - 强调文字颜色 4 51 4 3" xfId="7023"/>
    <cellStyle name="汇总 3 7 2 2" xfId="7024"/>
    <cellStyle name="计算 5 6 2 3" xfId="7025"/>
    <cellStyle name="40% - 强调文字颜色 4 51 4 4" xfId="7026"/>
    <cellStyle name="汇总 3 7 2 3" xfId="7027"/>
    <cellStyle name="40% - 强调文字颜色 4 51 5" xfId="7028"/>
    <cellStyle name="Accent5 - 60% 2 5" xfId="7029"/>
    <cellStyle name="计算 5 6 3" xfId="7030"/>
    <cellStyle name="40% - 强调文字颜色 4 51 5 2" xfId="7031"/>
    <cellStyle name="40% - 强调文字颜色 4 51 5 3" xfId="7032"/>
    <cellStyle name="40% - 强调文字颜色 4 51 5 4" xfId="7033"/>
    <cellStyle name="40% - 强调文字颜色 4 51 5 5" xfId="7034"/>
    <cellStyle name="40% - 强调文字颜色 4 51 5 6" xfId="7035"/>
    <cellStyle name="40% - 强调文字颜色 4 51 6" xfId="7036"/>
    <cellStyle name="Accent5 - 60% 2 6" xfId="7037"/>
    <cellStyle name="40% - 强调文字颜色 4 51 6 2" xfId="7038"/>
    <cellStyle name="40% - 强调文字颜色 4 51 6 3" xfId="7039"/>
    <cellStyle name="40% - 强调文字颜色 4 51 6 4" xfId="7040"/>
    <cellStyle name="40% - 强调文字颜色 4 51 6 5" xfId="7041"/>
    <cellStyle name="40% - 强调文字颜色 4 51 6 6" xfId="7042"/>
    <cellStyle name="40% - 强调文字颜色 4 51 7" xfId="7043"/>
    <cellStyle name="40% - 强调文字颜色 4 51 7 2" xfId="7044"/>
    <cellStyle name="40% - 强调文字颜色 4 51 7 3" xfId="7045"/>
    <cellStyle name="40% - 强调文字颜色 4 51 7 4" xfId="7046"/>
    <cellStyle name="40% - 强调文字颜色 4 51 7 5" xfId="7047"/>
    <cellStyle name="40% - 强调文字颜色 4 51 7 6" xfId="7048"/>
    <cellStyle name="40% - 强调文字颜色 4 51 8" xfId="7049"/>
    <cellStyle name="40% - 强调文字颜色 4 51 8 2" xfId="7050"/>
    <cellStyle name="40% - 强调文字颜色 4 51 8 3" xfId="7051"/>
    <cellStyle name="40% - 强调文字颜色 4 51 8 4" xfId="7052"/>
    <cellStyle name="40% - 强调文字颜色 4 51 8 5" xfId="7053"/>
    <cellStyle name="40% - 强调文字颜色 4 51 8 6" xfId="7054"/>
    <cellStyle name="40% - 强调文字颜色 4 51 9" xfId="7055"/>
    <cellStyle name="40% - 强调文字颜色 4 52 10" xfId="7056"/>
    <cellStyle name="40% - 强调文字颜色 4 52 11" xfId="7057"/>
    <cellStyle name="40% - 强调文字颜色 4 52 12" xfId="7058"/>
    <cellStyle name="40% - 强调文字颜色 4 52 13" xfId="7059"/>
    <cellStyle name="40% - 强调文字颜色 4 52 2" xfId="7060"/>
    <cellStyle name="Accent3 - 40% 3 6" xfId="7061"/>
    <cellStyle name="40% - 强调文字颜色 4 52 2 2" xfId="7062"/>
    <cellStyle name="40% - 强调文字颜色 4 52 2 3" xfId="7063"/>
    <cellStyle name="40% - 强调文字颜色 4 52 3" xfId="7064"/>
    <cellStyle name="40% - 强调文字颜色 4 52 3 2" xfId="7065"/>
    <cellStyle name="40% - 强调文字颜色 4 52 3 3" xfId="7066"/>
    <cellStyle name="40% - 强调文字颜色 4 52 4" xfId="7067"/>
    <cellStyle name="计算 5 7 2" xfId="7068"/>
    <cellStyle name="40% - 强调文字颜色 4 52 4 2" xfId="7069"/>
    <cellStyle name="计算 5 7 2 2" xfId="7070"/>
    <cellStyle name="40% - 强调文字颜色 4 52 4 3" xfId="7071"/>
    <cellStyle name="常规 2 2 10" xfId="7072"/>
    <cellStyle name="汇总 3 8 2 2" xfId="7073"/>
    <cellStyle name="计算 5 7 2 3" xfId="7074"/>
    <cellStyle name="40% - 强调文字颜色 4 52 5" xfId="7075"/>
    <cellStyle name="计算 5 7 3" xfId="7076"/>
    <cellStyle name="40% - 强调文字颜色 4 52 5 2" xfId="7077"/>
    <cellStyle name="40% - 强调文字颜色 4 52 5 3" xfId="7078"/>
    <cellStyle name="40% - 强调文字颜色 4 52 6" xfId="7079"/>
    <cellStyle name="40% - 强调文字颜色 4 52 6 2" xfId="7080"/>
    <cellStyle name="40% - 强调文字颜色 4 52 6 3" xfId="7081"/>
    <cellStyle name="40% - 强调文字颜色 4 52 7" xfId="7082"/>
    <cellStyle name="40% - 强调文字颜色 4 52 7 2" xfId="7083"/>
    <cellStyle name="输出 15" xfId="7084"/>
    <cellStyle name="输出 20" xfId="7085"/>
    <cellStyle name="40% - 强调文字颜色 4 52 7 3" xfId="7086"/>
    <cellStyle name="输出 16" xfId="7087"/>
    <cellStyle name="输出 21" xfId="7088"/>
    <cellStyle name="40% - 强调文字颜色 4 52 8" xfId="7089"/>
    <cellStyle name="40% - 强调文字颜色 4 52 8 2" xfId="7090"/>
    <cellStyle name="40% - 强调文字颜色 4 52 8 3" xfId="7091"/>
    <cellStyle name="40% - 强调文字颜色 4 52 8 4" xfId="7092"/>
    <cellStyle name="40% - 强调文字颜色 4 52 8 5" xfId="7093"/>
    <cellStyle name="40% - 强调文字颜色 4 52 8 6" xfId="7094"/>
    <cellStyle name="样式 1 10" xfId="7095"/>
    <cellStyle name="40% - 强调文字颜色 4 52 9" xfId="7096"/>
    <cellStyle name="40% - 强调文字颜色 4 53 10" xfId="7097"/>
    <cellStyle name="40% - 强调文字颜色 4 53 11" xfId="7098"/>
    <cellStyle name="40% - 强调文字颜色 4 53 12" xfId="7099"/>
    <cellStyle name="40% - 强调文字颜色 4 53 13" xfId="7100"/>
    <cellStyle name="40% - 强调文字颜色 4 53 2" xfId="7101"/>
    <cellStyle name="40% - 强调文字颜色 4 53 2 2" xfId="7102"/>
    <cellStyle name="40% - 强调文字颜色 4 53 2 3" xfId="7103"/>
    <cellStyle name="40% - 强调文字颜色 4 53 3" xfId="7104"/>
    <cellStyle name="40% - 强调文字颜色 4 53 3 2" xfId="7105"/>
    <cellStyle name="40% - 强调文字颜色 4 53 3 3" xfId="7106"/>
    <cellStyle name="40% - 强调文字颜色 4 53 4" xfId="7107"/>
    <cellStyle name="计算 5 8 2" xfId="7108"/>
    <cellStyle name="40% - 强调文字颜色 4 53 4 2" xfId="7109"/>
    <cellStyle name="40% - 强调文字颜色 4 53 4 3" xfId="7110"/>
    <cellStyle name="40% - 强调文字颜色 4 53 5" xfId="7111"/>
    <cellStyle name="计算 5 8 3" xfId="7112"/>
    <cellStyle name="40% - 强调文字颜色 4 53 5 2" xfId="7113"/>
    <cellStyle name="40% - 强调文字颜色 4 53 5 3" xfId="7114"/>
    <cellStyle name="40% - 强调文字颜色 4 53 6" xfId="7115"/>
    <cellStyle name="40% - 强调文字颜色 4 53 6 2" xfId="7116"/>
    <cellStyle name="40% - 强调文字颜色 4 53 6 3" xfId="7117"/>
    <cellStyle name="40% - 强调文字颜色 4 53 7" xfId="7118"/>
    <cellStyle name="40% - 强调文字颜色 4 53 7 2" xfId="7119"/>
    <cellStyle name="40% - 强调文字颜色 4 53 7 3" xfId="7120"/>
    <cellStyle name="40% - 强调文字颜色 4 53 8" xfId="7121"/>
    <cellStyle name="输入 2 2 3 2 2" xfId="7122"/>
    <cellStyle name="40% - 强调文字颜色 4 53 8 2" xfId="7123"/>
    <cellStyle name="40% - 强调文字颜色 4 53 8 3" xfId="7124"/>
    <cellStyle name="40% - 强调文字颜色 4 53 8 4" xfId="7125"/>
    <cellStyle name="40% - 强调文字颜色 4 53 8 5" xfId="7126"/>
    <cellStyle name="40% - 强调文字颜色 4 53 8 6" xfId="7127"/>
    <cellStyle name="40% - 强调文字颜色 4 53 9" xfId="7128"/>
    <cellStyle name="输入 2 2 3 2 3" xfId="7129"/>
    <cellStyle name="40% - 强调文字颜色 4 55" xfId="7130"/>
    <cellStyle name="40% - 强调文字颜色 4 60" xfId="7131"/>
    <cellStyle name="计算 3 3 4 3" xfId="7132"/>
    <cellStyle name="40% - 强调文字颜色 4 55 10" xfId="7133"/>
    <cellStyle name="40% - 强调文字颜色 4 55 2" xfId="7134"/>
    <cellStyle name="40% - 强调文字颜色 4 60 2" xfId="7135"/>
    <cellStyle name="好_Book1 2 5" xfId="7136"/>
    <cellStyle name="40% - 强调文字颜色 4 55 2 2" xfId="7137"/>
    <cellStyle name="40% - 强调文字颜色 4 55 2 3" xfId="7138"/>
    <cellStyle name="40% - 强调文字颜色 4 55 3" xfId="7139"/>
    <cellStyle name="40% - 强调文字颜色 4 60 3" xfId="7140"/>
    <cellStyle name="好_Book1 2 6" xfId="7141"/>
    <cellStyle name="40% - 强调文字颜色 4 55 3 2" xfId="7142"/>
    <cellStyle name="40% - 强调文字颜色 4 55 3 3" xfId="7143"/>
    <cellStyle name="40% - 强调文字颜色 4 55 4" xfId="7144"/>
    <cellStyle name="40% - 强调文字颜色 4 60 4" xfId="7145"/>
    <cellStyle name="计算 2 2 3 2" xfId="7146"/>
    <cellStyle name="40% - 强调文字颜色 4 55 4 2" xfId="7147"/>
    <cellStyle name="计算 2 2 3 2 2" xfId="7148"/>
    <cellStyle name="40% - 强调文字颜色 4 55 4 3" xfId="7149"/>
    <cellStyle name="计算 2 2 3 2 3" xfId="7150"/>
    <cellStyle name="40% - 强调文字颜色 4 55 5" xfId="7151"/>
    <cellStyle name="40% - 强调文字颜色 4 60 5" xfId="7152"/>
    <cellStyle name="计算 2 2 3 3" xfId="7153"/>
    <cellStyle name="40% - 强调文字颜色 4 55 5 2" xfId="7154"/>
    <cellStyle name="计算 2 2 3 3 2" xfId="7155"/>
    <cellStyle name="40% - 强调文字颜色 4 55 5 3" xfId="7156"/>
    <cellStyle name="计算 2 2 3 3 3" xfId="7157"/>
    <cellStyle name="40% - 强调文字颜色 4 55 6" xfId="7158"/>
    <cellStyle name="40% - 强调文字颜色 4 60 6" xfId="7159"/>
    <cellStyle name="计算 2 2 3 4" xfId="7160"/>
    <cellStyle name="40% - 强调文字颜色 4 55 7" xfId="7161"/>
    <cellStyle name="计算 2 2 3 5" xfId="7162"/>
    <cellStyle name="40% - 强调文字颜色 4 55 8" xfId="7163"/>
    <cellStyle name="计算 2 2 3 6" xfId="7164"/>
    <cellStyle name="输入 2 2 3 4 2" xfId="7165"/>
    <cellStyle name="40% - 强调文字颜色 4 55 9" xfId="7166"/>
    <cellStyle name="计算 2 2 3 7" xfId="7167"/>
    <cellStyle name="输入 2 2 3 4 3" xfId="7168"/>
    <cellStyle name="40% - 强调文字颜色 4 56" xfId="7169"/>
    <cellStyle name="40% - 强调文字颜色 4 61" xfId="7170"/>
    <cellStyle name="40% - 强调文字颜色 4 56 10" xfId="7171"/>
    <cellStyle name="40% - 强调文字颜色 4 56 2" xfId="7172"/>
    <cellStyle name="40% - 强调文字颜色 4 61 2" xfId="7173"/>
    <cellStyle name="40% - 强调文字颜色 4 56 2 2" xfId="7174"/>
    <cellStyle name="40% - 强调文字颜色 4 56 2 3" xfId="7175"/>
    <cellStyle name="40% - 强调文字颜色 4 56 3" xfId="7176"/>
    <cellStyle name="40% - 强调文字颜色 4 61 3" xfId="7177"/>
    <cellStyle name="40% - 强调文字颜色 4 56 3 2" xfId="7178"/>
    <cellStyle name="40% - 强调文字颜色 4 56 3 3" xfId="7179"/>
    <cellStyle name="40% - 强调文字颜色 4 56 4" xfId="7180"/>
    <cellStyle name="40% - 强调文字颜色 4 61 4" xfId="7181"/>
    <cellStyle name="计算 2 2 4 2" xfId="7182"/>
    <cellStyle name="40% - 强调文字颜色 4 56 4 2" xfId="7183"/>
    <cellStyle name="计算 2 2 4 2 2" xfId="7184"/>
    <cellStyle name="40% - 强调文字颜色 4 56 4 3" xfId="7185"/>
    <cellStyle name="计算 2 2 4 2 3" xfId="7186"/>
    <cellStyle name="40% - 强调文字颜色 4 56 5" xfId="7187"/>
    <cellStyle name="40% - 强调文字颜色 4 61 5" xfId="7188"/>
    <cellStyle name="计算 2 2 4 3" xfId="7189"/>
    <cellStyle name="40% - 强调文字颜色 4 56 5 2" xfId="7190"/>
    <cellStyle name="计算 2 2 4 3 2" xfId="7191"/>
    <cellStyle name="40% - 强调文字颜色 4 56 5 3" xfId="7192"/>
    <cellStyle name="计算 2 2 4 3 3" xfId="7193"/>
    <cellStyle name="40% - 强调文字颜色 4 56 6" xfId="7194"/>
    <cellStyle name="40% - 强调文字颜色 4 61 6" xfId="7195"/>
    <cellStyle name="计算 2 2 4 4" xfId="7196"/>
    <cellStyle name="40% - 强调文字颜色 4 56 7" xfId="7197"/>
    <cellStyle name="计算 2 2 4 5" xfId="7198"/>
    <cellStyle name="40% - 强调文字颜色 4 56 8" xfId="7199"/>
    <cellStyle name="计算 2 2 4 6" xfId="7200"/>
    <cellStyle name="输入 2 2 3 5 2" xfId="7201"/>
    <cellStyle name="40% - 强调文字颜色 4 56 9" xfId="7202"/>
    <cellStyle name="计算 2 2 4 7" xfId="7203"/>
    <cellStyle name="输入 2 2 3 5 3" xfId="7204"/>
    <cellStyle name="40% - 强调文字颜色 4 57" xfId="7205"/>
    <cellStyle name="40% - 强调文字颜色 4 62" xfId="7206"/>
    <cellStyle name="40% - 强调文字颜色 4 57 10" xfId="7207"/>
    <cellStyle name="40% - 强调文字颜色 4 57 2" xfId="7208"/>
    <cellStyle name="40% - 强调文字颜色 4 57 2 2" xfId="7209"/>
    <cellStyle name="40% - 强调文字颜色 4 57 2 3" xfId="7210"/>
    <cellStyle name="40% - 强调文字颜色 4 57 3" xfId="7211"/>
    <cellStyle name="40% - 强调文字颜色 4 57 3 2" xfId="7212"/>
    <cellStyle name="40% - 强调文字颜色 4 57 3 3" xfId="7213"/>
    <cellStyle name="40% - 强调文字颜色 4 57 4" xfId="7214"/>
    <cellStyle name="计算 2 2 5 2" xfId="7215"/>
    <cellStyle name="40% - 强调文字颜色 4 57 4 2" xfId="7216"/>
    <cellStyle name="计算 2 2 5 2 2" xfId="7217"/>
    <cellStyle name="40% - 强调文字颜色 4 57 4 3" xfId="7218"/>
    <cellStyle name="计算 2 2 5 2 3" xfId="7219"/>
    <cellStyle name="40% - 强调文字颜色 4 57 5" xfId="7220"/>
    <cellStyle name="计算 2 2 5 3" xfId="7221"/>
    <cellStyle name="40% - 强调文字颜色 4 57 5 2" xfId="7222"/>
    <cellStyle name="计算 2 2 5 3 2" xfId="7223"/>
    <cellStyle name="40% - 强调文字颜色 4 57 5 3" xfId="7224"/>
    <cellStyle name="计算 2 2 5 3 3" xfId="7225"/>
    <cellStyle name="40% - 强调文字颜色 4 57 5 4" xfId="7226"/>
    <cellStyle name="40% - 强调文字颜色 4 57 5 5" xfId="7227"/>
    <cellStyle name="60% - 强调文字颜色 3 3 2" xfId="7228"/>
    <cellStyle name="40% - 强调文字颜色 4 57 5 6" xfId="7229"/>
    <cellStyle name="60% - 强调文字颜色 3 3 3" xfId="7230"/>
    <cellStyle name="40% - 强调文字颜色 4 57 6" xfId="7231"/>
    <cellStyle name="计算 2 2 5 4" xfId="7232"/>
    <cellStyle name="40% - 强调文字颜色 4 57 7" xfId="7233"/>
    <cellStyle name="计算 2 2 5 5" xfId="7234"/>
    <cellStyle name="40% - 强调文字颜色 4 57 8" xfId="7235"/>
    <cellStyle name="计算 2 2 5 6" xfId="7236"/>
    <cellStyle name="输入 2 2 3 6 2" xfId="7237"/>
    <cellStyle name="40% - 强调文字颜色 4 57 9" xfId="7238"/>
    <cellStyle name="计算 2 2 5 7" xfId="7239"/>
    <cellStyle name="输入 2 2 3 6 3" xfId="7240"/>
    <cellStyle name="40% - 强调文字颜色 4 58" xfId="7241"/>
    <cellStyle name="40% - 强调文字颜色 4 63" xfId="7242"/>
    <cellStyle name="40% - 强调文字颜色 4 58 2" xfId="7243"/>
    <cellStyle name="40% - 强调文字颜色 4 58 3" xfId="7244"/>
    <cellStyle name="40% - 强调文字颜色 4 58 4" xfId="7245"/>
    <cellStyle name="计算 2 2 6 2" xfId="7246"/>
    <cellStyle name="40% - 强调文字颜色 4 58 5" xfId="7247"/>
    <cellStyle name="计算 2 2 6 3" xfId="7248"/>
    <cellStyle name="40% - 强调文字颜色 4 58 6" xfId="7249"/>
    <cellStyle name="标题 3 2 2" xfId="7250"/>
    <cellStyle name="计算 2 2 6 4" xfId="7251"/>
    <cellStyle name="40% - 强调文字颜色 4 59" xfId="7252"/>
    <cellStyle name="40% - 强调文字颜色 4 64" xfId="7253"/>
    <cellStyle name="40% - 强调文字颜色 4 59 2" xfId="7254"/>
    <cellStyle name="注释 57 2 3" xfId="7255"/>
    <cellStyle name="40% - 强调文字颜色 4 59 3" xfId="7256"/>
    <cellStyle name="注释 57 2 4" xfId="7257"/>
    <cellStyle name="40% - 强调文字颜色 4 59 4" xfId="7258"/>
    <cellStyle name="计算 2 2 7 2" xfId="7259"/>
    <cellStyle name="注释 57 2 5" xfId="7260"/>
    <cellStyle name="40% - 强调文字颜色 4 59 5" xfId="7261"/>
    <cellStyle name="计算 2 2 7 3" xfId="7262"/>
    <cellStyle name="注释 57 2 6" xfId="7263"/>
    <cellStyle name="40% - 强调文字颜色 4 59 6" xfId="7264"/>
    <cellStyle name="标题 3 3 2" xfId="7265"/>
    <cellStyle name="40% - 强调文字颜色 4 6" xfId="7266"/>
    <cellStyle name="40% - 强调文字颜色 4 6 4" xfId="7267"/>
    <cellStyle name="40% - 强调文字颜色 4 6 5" xfId="7268"/>
    <cellStyle name="40% - 强调文字颜色 4 6 6" xfId="7269"/>
    <cellStyle name="40% - 强调文字颜色 4 65" xfId="7270"/>
    <cellStyle name="40% - 强调文字颜色 4 66" xfId="7271"/>
    <cellStyle name="40% - 强调文字颜色 4 67" xfId="7272"/>
    <cellStyle name="40% - 强调文字颜色 4 7" xfId="7273"/>
    <cellStyle name="40% - 强调文字颜色 4 8" xfId="7274"/>
    <cellStyle name="40% - 强调文字颜色 4 9" xfId="7275"/>
    <cellStyle name="40% - 强调文字颜色 5 10" xfId="7276"/>
    <cellStyle name="40% - 强调文字颜色 5 11" xfId="7277"/>
    <cellStyle name="40% - 强调文字颜色 5 12" xfId="7278"/>
    <cellStyle name="40% - 强调文字颜色 5 13" xfId="7279"/>
    <cellStyle name="40% - 强调文字颜色 5 14" xfId="7280"/>
    <cellStyle name="40% - 强调文字颜色 5 15" xfId="7281"/>
    <cellStyle name="40% - 强调文字颜色 5 20" xfId="7282"/>
    <cellStyle name="40% - 强调文字颜色 5 16" xfId="7283"/>
    <cellStyle name="40% - 强调文字颜色 5 21" xfId="7284"/>
    <cellStyle name="40% - 强调文字颜色 5 17" xfId="7285"/>
    <cellStyle name="40% - 强调文字颜色 5 22" xfId="7286"/>
    <cellStyle name="40% - 强调文字颜色 5 18" xfId="7287"/>
    <cellStyle name="40% - 强调文字颜色 5 23" xfId="7288"/>
    <cellStyle name="40% - 强调文字颜色 5 19" xfId="7289"/>
    <cellStyle name="40% - 强调文字颜色 5 24" xfId="7290"/>
    <cellStyle name="40% - 强调文字颜色 5 2" xfId="7291"/>
    <cellStyle name="计算 6 3 5" xfId="7292"/>
    <cellStyle name="40% - 强调文字颜色 5 2 10" xfId="7293"/>
    <cellStyle name="40% - 强调文字颜色 5 2 10 2" xfId="7294"/>
    <cellStyle name="Input [yellow] 2 3" xfId="7295"/>
    <cellStyle name="40% - 强调文字颜色 5 2 10 3" xfId="7296"/>
    <cellStyle name="40% - 强调文字颜色 5 2 10 4" xfId="7297"/>
    <cellStyle name="40% - 强调文字颜色 5 2 10 5" xfId="7298"/>
    <cellStyle name="输入 5 7 2 2" xfId="7299"/>
    <cellStyle name="40% - 强调文字颜色 5 2 10 6" xfId="7300"/>
    <cellStyle name="输入 5 7 2 3" xfId="7301"/>
    <cellStyle name="40% - 强调文字颜色 5 2 11" xfId="7302"/>
    <cellStyle name="40% - 强调文字颜色 5 2 11 10" xfId="7303"/>
    <cellStyle name="40% - 强调文字颜色 5 2 11 4" xfId="7304"/>
    <cellStyle name="40% - 强调文字颜色 5 2 11 5" xfId="7305"/>
    <cellStyle name="40% - 强调文字颜色 5 2 11 6" xfId="7306"/>
    <cellStyle name="汇总 2 2 3 5 2 2" xfId="7307"/>
    <cellStyle name="40% - 强调文字颜色 5 2 11 7" xfId="7308"/>
    <cellStyle name="汇总 2 2 3 5 2 3" xfId="7309"/>
    <cellStyle name="40% - 强调文字颜色 5 2 11 8" xfId="7310"/>
    <cellStyle name="40% - 强调文字颜色 5 2 11 9" xfId="7311"/>
    <cellStyle name="注释 2 2 6 3 2" xfId="7312"/>
    <cellStyle name="40% - 强调文字颜色 5 2 12" xfId="7313"/>
    <cellStyle name="40% - 强调文字颜色 5 2 12 4" xfId="7314"/>
    <cellStyle name="40% - 强调文字颜色 5 2 12 5" xfId="7315"/>
    <cellStyle name="40% - 强调文字颜色 5 2 12 6" xfId="7316"/>
    <cellStyle name="40% - 强调文字颜色 5 2 13" xfId="7317"/>
    <cellStyle name="40% - 强调文字颜色 5 2 13 4" xfId="7318"/>
    <cellStyle name="40% - 强调文字颜色 5 2 13 5" xfId="7319"/>
    <cellStyle name="40% - 强调文字颜色 5 2 13 6" xfId="7320"/>
    <cellStyle name="40% - 强调文字颜色 5 2 14" xfId="7321"/>
    <cellStyle name="40% - 强调文字颜色 5 2 14 4" xfId="7322"/>
    <cellStyle name="40% - 强调文字颜色 5 2 14 5" xfId="7323"/>
    <cellStyle name="40% - 强调文字颜色 5 2 14 6" xfId="7324"/>
    <cellStyle name="40% - 强调文字颜色 5 2 15" xfId="7325"/>
    <cellStyle name="40% - 强调文字颜色 5 2 20" xfId="7326"/>
    <cellStyle name="40% - 强调文字颜色 5 2 16" xfId="7327"/>
    <cellStyle name="40% - 强调文字颜色 5 2 21" xfId="7328"/>
    <cellStyle name="40% - 强调文字颜色 5 2 17" xfId="7329"/>
    <cellStyle name="40% - 强调文字颜色 5 2 22" xfId="7330"/>
    <cellStyle name="40% - 强调文字颜色 5 2 18" xfId="7331"/>
    <cellStyle name="40% - 强调文字颜色 5 2 23" xfId="7332"/>
    <cellStyle name="样式 1 2 2" xfId="7333"/>
    <cellStyle name="40% - 强调文字颜色 5 2 19" xfId="7334"/>
    <cellStyle name="40% - 强调文字颜色 5 2 24" xfId="7335"/>
    <cellStyle name="样式 1 2 3" xfId="7336"/>
    <cellStyle name="40% - 强调文字颜色 5 2 2" xfId="7337"/>
    <cellStyle name="计算 6 3 5 2" xfId="7338"/>
    <cellStyle name="40% - 强调文字颜色 5 2 2 2" xfId="7339"/>
    <cellStyle name="计算 6 3 5 2 2" xfId="7340"/>
    <cellStyle name="40% - 强调文字颜色 5 2 2 3" xfId="7341"/>
    <cellStyle name="计算 6 3 5 2 3" xfId="7342"/>
    <cellStyle name="40% - 强调文字颜色 5 2 2 4" xfId="7343"/>
    <cellStyle name="40% - 强调文字颜色 5 2 2 5" xfId="7344"/>
    <cellStyle name="40% - 强调文字颜色 5 2 2 6" xfId="7345"/>
    <cellStyle name="40% - 强调文字颜色 5 2 25" xfId="7346"/>
    <cellStyle name="强调文字颜色 5 5 2" xfId="7347"/>
    <cellStyle name="样式 1 2 4" xfId="7348"/>
    <cellStyle name="40% - 强调文字颜色 5 2 3" xfId="7349"/>
    <cellStyle name="汇总 4 4 5 2" xfId="7350"/>
    <cellStyle name="计算 6 3 5 3" xfId="7351"/>
    <cellStyle name="40% - 强调文字颜色 5 2 4" xfId="7352"/>
    <cellStyle name="汇总 4 4 5 3" xfId="7353"/>
    <cellStyle name="40% - 强调文字颜色 5 2 5" xfId="7354"/>
    <cellStyle name="40% - 强调文字颜色 5 2 6" xfId="7355"/>
    <cellStyle name="40% - 强调文字颜色 5 2 7" xfId="7356"/>
    <cellStyle name="40% - 强调文字颜色 5 2 8" xfId="7357"/>
    <cellStyle name="40% - 强调文字颜色 5 2 8 10" xfId="7358"/>
    <cellStyle name="40% - 强调文字颜色 5 2 8 11" xfId="7359"/>
    <cellStyle name="40% - 强调文字颜色 5 2 8 2" xfId="7360"/>
    <cellStyle name="40% - 强调文字颜色 5 2 8 2 2" xfId="7361"/>
    <cellStyle name="输出 2 8 3" xfId="7362"/>
    <cellStyle name="40% - 强调文字颜色 5 2 8 2 2 2" xfId="7363"/>
    <cellStyle name="40% - 强调文字颜色 5 2 8 2 3" xfId="7364"/>
    <cellStyle name="常规 2 7 2" xfId="7365"/>
    <cellStyle name="40% - 强调文字颜色 5 2 8 2 3 2" xfId="7366"/>
    <cellStyle name="常规 2 7 2 2" xfId="7367"/>
    <cellStyle name="40% - 强调文字颜色 5 2 8 2 3 3" xfId="7368"/>
    <cellStyle name="40% - 强调文字颜色 5 2 8 2 3 4" xfId="7369"/>
    <cellStyle name="40% - 强调文字颜色 5 2 8 2 3 5" xfId="7370"/>
    <cellStyle name="40% - 强调文字颜色 5 2 8 2 3 6" xfId="7371"/>
    <cellStyle name="40% - 强调文字颜色 5 2 8 2 4" xfId="7372"/>
    <cellStyle name="常规 2 7 3" xfId="7373"/>
    <cellStyle name="40% - 强调文字颜色 5 2 8 2 4 2" xfId="7374"/>
    <cellStyle name="40% - 强调文字颜色 5 2 8 2 4 3" xfId="7375"/>
    <cellStyle name="40% - 强调文字颜色 5 2 8 2 4 4" xfId="7376"/>
    <cellStyle name="40% - 强调文字颜色 5 2 8 2 4 5" xfId="7377"/>
    <cellStyle name="40% - 强调文字颜色 5 2 8 2 4 6" xfId="7378"/>
    <cellStyle name="40% - 强调文字颜色 5 2 8 2 5" xfId="7379"/>
    <cellStyle name="40% - 强调文字颜色 5 2 8 2 5 2" xfId="7380"/>
    <cellStyle name="40% - 强调文字颜色 5 2 8 2 5 3" xfId="7381"/>
    <cellStyle name="40% - 强调文字颜色 5 2 8 2 5 4" xfId="7382"/>
    <cellStyle name="40% - 强调文字颜色 5 2 8 2 5 5" xfId="7383"/>
    <cellStyle name="40% - 强调文字颜色 5 2 8 2 5 6" xfId="7384"/>
    <cellStyle name="40% - 强调文字颜色 5 2 8 3" xfId="7385"/>
    <cellStyle name="40% - 强调文字颜色 5 2 8 3 2" xfId="7386"/>
    <cellStyle name="输出 2 9 3" xfId="7387"/>
    <cellStyle name="40% - 强调文字颜色 5 2 8 3 3" xfId="7388"/>
    <cellStyle name="常规 2 8 2" xfId="7389"/>
    <cellStyle name="输入 2 2" xfId="7390"/>
    <cellStyle name="40% - 强调文字颜色 5 2 8 3 4" xfId="7391"/>
    <cellStyle name="常规 2 8 3" xfId="7392"/>
    <cellStyle name="输入 2 3" xfId="7393"/>
    <cellStyle name="40% - 强调文字颜色 5 2 8 3 5" xfId="7394"/>
    <cellStyle name="输入 2 4" xfId="7395"/>
    <cellStyle name="40% - 强调文字颜色 5 2 8 3 6" xfId="7396"/>
    <cellStyle name="输入 2 5" xfId="7397"/>
    <cellStyle name="40% - 强调文字颜色 5 2 8 4" xfId="7398"/>
    <cellStyle name="40% - 强调文字颜色 5 2 8 5" xfId="7399"/>
    <cellStyle name="40% - 强调文字颜色 5 2 8 6" xfId="7400"/>
    <cellStyle name="40% - 强调文字颜色 5 2 8 7" xfId="7401"/>
    <cellStyle name="40% - 强调文字颜色 5 2 8 9" xfId="7402"/>
    <cellStyle name="40% - 强调文字颜色 5 2 9" xfId="7403"/>
    <cellStyle name="40% - 强调文字颜色 5 2 9 2" xfId="7404"/>
    <cellStyle name="40% - 强调文字颜色 5 2 9 3" xfId="7405"/>
    <cellStyle name="40% - 强调文字颜色 5 2 9 4" xfId="7406"/>
    <cellStyle name="40% - 强调文字颜色 5 2 9 5" xfId="7407"/>
    <cellStyle name="40% - 强调文字颜色 5 2 9 6" xfId="7408"/>
    <cellStyle name="40% - 强调文字颜色 5 2_附件3：中期财政规划套表" xfId="7409"/>
    <cellStyle name="40% - 强调文字颜色 5 25" xfId="7410"/>
    <cellStyle name="40% - 强调文字颜色 5 30" xfId="7411"/>
    <cellStyle name="40% - 强调文字颜色 5 26" xfId="7412"/>
    <cellStyle name="40% - 强调文字颜色 5 31" xfId="7413"/>
    <cellStyle name="40% - 强调文字颜色 5 27" xfId="7414"/>
    <cellStyle name="40% - 强调文字颜色 5 32" xfId="7415"/>
    <cellStyle name="40% - 强调文字颜色 5 28" xfId="7416"/>
    <cellStyle name="40% - 强调文字颜色 5 33" xfId="7417"/>
    <cellStyle name="输出 2 2 5 6 2" xfId="7418"/>
    <cellStyle name="40% - 强调文字颜色 5 29" xfId="7419"/>
    <cellStyle name="40% - 强调文字颜色 5 34" xfId="7420"/>
    <cellStyle name="输出 2 2 5 6 3" xfId="7421"/>
    <cellStyle name="40% - 强调文字颜色 5 3" xfId="7422"/>
    <cellStyle name="计算 6 3 6" xfId="7423"/>
    <cellStyle name="40% - 强调文字颜色 5 3 2" xfId="7424"/>
    <cellStyle name="计算 6 3 6 2" xfId="7425"/>
    <cellStyle name="40% - 强调文字颜色 5 3 2 2" xfId="7426"/>
    <cellStyle name="40% - 强调文字颜色 5 3 2 3" xfId="7427"/>
    <cellStyle name="40% - 强调文字颜色 5 3 2 4" xfId="7428"/>
    <cellStyle name="40% - 强调文字颜色 5 3 2 5" xfId="7429"/>
    <cellStyle name="40% - 强调文字颜色 5 3 2 6" xfId="7430"/>
    <cellStyle name="40% - 强调文字颜色 5 3 3" xfId="7431"/>
    <cellStyle name="汇总 4 4 6 2" xfId="7432"/>
    <cellStyle name="计算 6 3 6 3" xfId="7433"/>
    <cellStyle name="40% - 强调文字颜色 5 3 4" xfId="7434"/>
    <cellStyle name="汇总 4 4 6 3" xfId="7435"/>
    <cellStyle name="40% - 强调文字颜色 5 3 5" xfId="7436"/>
    <cellStyle name="40% - 强调文字颜色 5 3 6" xfId="7437"/>
    <cellStyle name="40% - 强调文字颜色 5 3 7" xfId="7438"/>
    <cellStyle name="40% - 强调文字颜色 5 3_附件3：中期财政规划套表" xfId="7439"/>
    <cellStyle name="40% - 强调文字颜色 5 35" xfId="7440"/>
    <cellStyle name="40% - 强调文字颜色 5 40" xfId="7441"/>
    <cellStyle name="40% - 强调文字颜色 5 36" xfId="7442"/>
    <cellStyle name="40% - 强调文字颜色 5 41" xfId="7443"/>
    <cellStyle name="40% - 强调文字颜色 5 37" xfId="7444"/>
    <cellStyle name="40% - 强调文字颜色 5 42" xfId="7445"/>
    <cellStyle name="40% - 强调文字颜色 5 38" xfId="7446"/>
    <cellStyle name="40% - 强调文字颜色 5 43" xfId="7447"/>
    <cellStyle name="40% - 强调文字颜色 5 39" xfId="7448"/>
    <cellStyle name="40% - 强调文字颜色 5 44" xfId="7449"/>
    <cellStyle name="40% - 强调文字颜色 5 4" xfId="7450"/>
    <cellStyle name="计算 6 3 7" xfId="7451"/>
    <cellStyle name="40% - 强调文字颜色 5 4 2" xfId="7452"/>
    <cellStyle name="计算 6 3 7 2" xfId="7453"/>
    <cellStyle name="40% - 强调文字颜色 5 4 2 2" xfId="7454"/>
    <cellStyle name="40% - 强调文字颜色 5 4 2 3" xfId="7455"/>
    <cellStyle name="40% - 强调文字颜色 5 4 2 4" xfId="7456"/>
    <cellStyle name="40% - 强调文字颜色 5 4 2 5" xfId="7457"/>
    <cellStyle name="40% - 强调文字颜色 5 4 2 6" xfId="7458"/>
    <cellStyle name="40% - 强调文字颜色 5 4 3" xfId="7459"/>
    <cellStyle name="汇总 4 4 7 2" xfId="7460"/>
    <cellStyle name="40% - 强调文字颜色 5 4 4" xfId="7461"/>
    <cellStyle name="40% - 强调文字颜色 5 4 5" xfId="7462"/>
    <cellStyle name="40% - 强调文字颜色 5 4 6" xfId="7463"/>
    <cellStyle name="40% - 强调文字颜色 5 4 7" xfId="7464"/>
    <cellStyle name="40% - 强调文字颜色 5 45" xfId="7465"/>
    <cellStyle name="40% - 强调文字颜色 5 50" xfId="7466"/>
    <cellStyle name="40% - 强调文字颜色 5 46" xfId="7467"/>
    <cellStyle name="40% - 强调文字颜色 5 51" xfId="7468"/>
    <cellStyle name="40% - 强调文字颜色 5 47" xfId="7469"/>
    <cellStyle name="40% - 强调文字颜色 5 52" xfId="7470"/>
    <cellStyle name="40% - 强调文字颜色 5 48" xfId="7471"/>
    <cellStyle name="40% - 强调文字颜色 5 53" xfId="7472"/>
    <cellStyle name="40% - 强调文字颜色 5 49" xfId="7473"/>
    <cellStyle name="40% - 强调文字颜色 5 54" xfId="7474"/>
    <cellStyle name="40% - 强调文字颜色 5 49 10" xfId="7475"/>
    <cellStyle name="40% - 强调文字颜色 5 54 10" xfId="7476"/>
    <cellStyle name="40% - 强调文字颜色 5 49 11" xfId="7477"/>
    <cellStyle name="40% - 强调文字颜色 5 54 11" xfId="7478"/>
    <cellStyle name="40% - 强调文字颜色 5 49 12" xfId="7479"/>
    <cellStyle name="40% - 强调文字颜色 5 49 13" xfId="7480"/>
    <cellStyle name="40% - 强调文字颜色 5 49 2" xfId="7481"/>
    <cellStyle name="40% - 强调文字颜色 5 54 2" xfId="7482"/>
    <cellStyle name="40% - 强调文字颜色 5 49 3" xfId="7483"/>
    <cellStyle name="40% - 强调文字颜色 5 54 3" xfId="7484"/>
    <cellStyle name="40% - 强调文字颜色 5 49 3 2" xfId="7485"/>
    <cellStyle name="40% - 强调文字颜色 5 54 3 2" xfId="7486"/>
    <cellStyle name="40% - 强调文字颜色 5 49 3 3" xfId="7487"/>
    <cellStyle name="40% - 强调文字颜色 5 54 3 3" xfId="7488"/>
    <cellStyle name="40% - 强调文字颜色 5 49 4" xfId="7489"/>
    <cellStyle name="40% - 强调文字颜色 5 54 4" xfId="7490"/>
    <cellStyle name="计算 2 7 2 2" xfId="7491"/>
    <cellStyle name="40% - 强调文字颜色 5 49 4 2" xfId="7492"/>
    <cellStyle name="40% - 强调文字颜色 5 54 4 2" xfId="7493"/>
    <cellStyle name="40% - 强调文字颜色 5 49 4 3" xfId="7494"/>
    <cellStyle name="40% - 强调文字颜色 5 54 4 3" xfId="7495"/>
    <cellStyle name="40% - 强调文字颜色 5 49 5" xfId="7496"/>
    <cellStyle name="40% - 强调文字颜色 5 54 5" xfId="7497"/>
    <cellStyle name="计算 2 7 2 3" xfId="7498"/>
    <cellStyle name="40% - 强调文字颜色 5 49 5 2" xfId="7499"/>
    <cellStyle name="40% - 强调文字颜色 5 54 5 2" xfId="7500"/>
    <cellStyle name="40% - 强调文字颜色 5 49 5 3" xfId="7501"/>
    <cellStyle name="40% - 强调文字颜色 5 54 5 3" xfId="7502"/>
    <cellStyle name="40% - 强调文字颜色 5 49 6" xfId="7503"/>
    <cellStyle name="40% - 强调文字颜色 5 54 6" xfId="7504"/>
    <cellStyle name="40% - 强调文字颜色 5 49 6 2" xfId="7505"/>
    <cellStyle name="40% - 强调文字颜色 5 54 6 2" xfId="7506"/>
    <cellStyle name="40% - 强调文字颜色 5 49 6 3" xfId="7507"/>
    <cellStyle name="40% - 强调文字颜色 5 54 6 3" xfId="7508"/>
    <cellStyle name="40% - 强调文字颜色 5 49 7" xfId="7509"/>
    <cellStyle name="40% - 强调文字颜色 5 54 7" xfId="7510"/>
    <cellStyle name="40% - 强调文字颜色 5 49 8" xfId="7511"/>
    <cellStyle name="40% - 强调文字颜色 5 54 8" xfId="7512"/>
    <cellStyle name="40% - 强调文字颜色 5 49 8 2" xfId="7513"/>
    <cellStyle name="Accent3 - 60% 2 4" xfId="7514"/>
    <cellStyle name="40% - 强调文字颜色 5 49 8 3" xfId="7515"/>
    <cellStyle name="Accent3 - 60% 2 5" xfId="7516"/>
    <cellStyle name="40% - 强调文字颜色 5 49 8 4" xfId="7517"/>
    <cellStyle name="Accent3 - 60% 2 6" xfId="7518"/>
    <cellStyle name="差_7.1罗平县大学生“村官”统计季报表(7月修订，下发空表) 3_附件1：2018年镇（街）一般公共预算收支预算表" xfId="7519"/>
    <cellStyle name="40% - 强调文字颜色 5 49 8 5" xfId="7520"/>
    <cellStyle name="40% - 强调文字颜色 5 49 8 6" xfId="7521"/>
    <cellStyle name="40% - 强调文字颜色 5 49 9" xfId="7522"/>
    <cellStyle name="40% - 强调文字颜色 5 54 9" xfId="7523"/>
    <cellStyle name="40% - 强调文字颜色 5 5" xfId="7524"/>
    <cellStyle name="计算 6 3 8" xfId="7525"/>
    <cellStyle name="40% - 强调文字颜色 5 5 2" xfId="7526"/>
    <cellStyle name="40% - 强调文字颜色 5 5 3" xfId="7527"/>
    <cellStyle name="40% - 强调文字颜色 5 5 4" xfId="7528"/>
    <cellStyle name="40% - 强调文字颜色 5 5 5" xfId="7529"/>
    <cellStyle name="输入 2 8 2 2" xfId="7530"/>
    <cellStyle name="40% - 强调文字颜色 5 5 6" xfId="7531"/>
    <cellStyle name="输入 2 8 2 3" xfId="7532"/>
    <cellStyle name="40% - 强调文字颜色 5 50 13" xfId="7533"/>
    <cellStyle name="40% - 强调文字颜色 5 50 2" xfId="7534"/>
    <cellStyle name="40% - 强调文字颜色 5 50 2 2" xfId="7535"/>
    <cellStyle name="40% - 强调文字颜色 5 50 2 3" xfId="7536"/>
    <cellStyle name="40% - 强调文字颜色 5 50 2 4" xfId="7537"/>
    <cellStyle name="40% - 强调文字颜色 5 50 3" xfId="7538"/>
    <cellStyle name="40% - 强调文字颜色 5 50 3 2" xfId="7539"/>
    <cellStyle name="40% - 强调文字颜色 5 50 3 3" xfId="7540"/>
    <cellStyle name="40% - 强调文字颜色 5 50 3 4" xfId="7541"/>
    <cellStyle name="40% - 强调文字颜色 5 50 4" xfId="7542"/>
    <cellStyle name="40% - 强调文字颜色 5 50 4 2" xfId="7543"/>
    <cellStyle name="40% - 强调文字颜色 5 50 4 3" xfId="7544"/>
    <cellStyle name="40% - 强调文字颜色 5 50 4 4" xfId="7545"/>
    <cellStyle name="40% - 强调文字颜色 5 50 5" xfId="7546"/>
    <cellStyle name="40% - 强调文字颜色 5 50 5 2" xfId="7547"/>
    <cellStyle name="40% - 强调文字颜色 5 50 5 3" xfId="7548"/>
    <cellStyle name="40% - 强调文字颜色 5 50 5 4" xfId="7549"/>
    <cellStyle name="40% - 强调文字颜色 5 50 5 5" xfId="7550"/>
    <cellStyle name="40% - 强调文字颜色 5 50 5 6" xfId="7551"/>
    <cellStyle name="40% - 强调文字颜色 5 50 6" xfId="7552"/>
    <cellStyle name="40% - 强调文字颜色 5 50 6 2" xfId="7553"/>
    <cellStyle name="40% - 强调文字颜色 5 50 6 3" xfId="7554"/>
    <cellStyle name="40% - 强调文字颜色 5 50 6 4" xfId="7555"/>
    <cellStyle name="40% - 强调文字颜色 5 50 6 5" xfId="7556"/>
    <cellStyle name="40% - 强调文字颜色 5 50 6 6" xfId="7557"/>
    <cellStyle name="40% - 强调文字颜色 5 50 7" xfId="7558"/>
    <cellStyle name="40% - 强调文字颜色 5 50 7 2" xfId="7559"/>
    <cellStyle name="40% - 强调文字颜色 5 50 7 3" xfId="7560"/>
    <cellStyle name="40% - 强调文字颜色 5 50 7 4" xfId="7561"/>
    <cellStyle name="40% - 强调文字颜色 5 50 7 5" xfId="7562"/>
    <cellStyle name="40% - 强调文字颜色 5 50 7 6" xfId="7563"/>
    <cellStyle name="40% - 强调文字颜色 5 50 8" xfId="7564"/>
    <cellStyle name="汇总 4 2 10" xfId="7565"/>
    <cellStyle name="40% - 强调文字颜色 5 50 8 2" xfId="7566"/>
    <cellStyle name="汇总 4 2 10 2" xfId="7567"/>
    <cellStyle name="40% - 强调文字颜色 5 50 8 3" xfId="7568"/>
    <cellStyle name="汇总 4 2 10 3" xfId="7569"/>
    <cellStyle name="40% - 强调文字颜色 5 50 8 4" xfId="7570"/>
    <cellStyle name="40% - 强调文字颜色 5 50 8 5" xfId="7571"/>
    <cellStyle name="40% - 强调文字颜色 5 50 8 6" xfId="7572"/>
    <cellStyle name="40% - 强调文字颜色 5 50 9" xfId="7573"/>
    <cellStyle name="汇总 4 2 11" xfId="7574"/>
    <cellStyle name="40% - 强调文字颜色 5 51 10" xfId="7575"/>
    <cellStyle name="40% - 强调文字颜色 5 51 11" xfId="7576"/>
    <cellStyle name="汇总 3 2 4 7 2" xfId="7577"/>
    <cellStyle name="40% - 强调文字颜色 5 51 12" xfId="7578"/>
    <cellStyle name="40% - 强调文字颜色 5 51 13" xfId="7579"/>
    <cellStyle name="40% - 强调文字颜色 5 51 2" xfId="7580"/>
    <cellStyle name="40% - 强调文字颜色 5 51 2 2" xfId="7581"/>
    <cellStyle name="40% - 强调文字颜色 5 51 2 3" xfId="7582"/>
    <cellStyle name="40% - 强调文字颜色 5 51 2 4" xfId="7583"/>
    <cellStyle name="40% - 强调文字颜色 5 51 3" xfId="7584"/>
    <cellStyle name="40% - 强调文字颜色 5 51 3 2" xfId="7585"/>
    <cellStyle name="40% - 强调文字颜色 5 51 3 3" xfId="7586"/>
    <cellStyle name="40% - 强调文字颜色 5 51 3 4" xfId="7587"/>
    <cellStyle name="40% - 强调文字颜色 5 51 4" xfId="7588"/>
    <cellStyle name="40% - 强调文字颜色 5 51 4 2" xfId="7589"/>
    <cellStyle name="40% - 强调文字颜色 5 51 4 3" xfId="7590"/>
    <cellStyle name="40% - 强调文字颜色 5 51 4 4" xfId="7591"/>
    <cellStyle name="40% - 强调文字颜色 5 51 5" xfId="7592"/>
    <cellStyle name="40% - 强调文字颜色 5 51 5 2" xfId="7593"/>
    <cellStyle name="40% - 强调文字颜色 5 51 5 3" xfId="7594"/>
    <cellStyle name="40% - 强调文字颜色 5 51 5 4" xfId="7595"/>
    <cellStyle name="40% - 强调文字颜色 5 51 5 5" xfId="7596"/>
    <cellStyle name="40% - 强调文字颜色 5 51 5 6" xfId="7597"/>
    <cellStyle name="40% - 强调文字颜色 5 51 6" xfId="7598"/>
    <cellStyle name="40% - 强调文字颜色 5 51 6 2" xfId="7599"/>
    <cellStyle name="40% - 强调文字颜色 5 51 6 3" xfId="7600"/>
    <cellStyle name="40% - 强调文字颜色 5 51 6 4" xfId="7601"/>
    <cellStyle name="40% - 强调文字颜色 5 51 6 5" xfId="7602"/>
    <cellStyle name="40% - 强调文字颜色 5 51 6 6" xfId="7603"/>
    <cellStyle name="40% - 强调文字颜色 5 51 7" xfId="7604"/>
    <cellStyle name="40% - 强调文字颜色 5 51 7 2" xfId="7605"/>
    <cellStyle name="40% - 强调文字颜色 5 51 7 3" xfId="7606"/>
    <cellStyle name="40% - 强调文字颜色 5 51 7 4" xfId="7607"/>
    <cellStyle name="40% - 强调文字颜色 5 51 7 5" xfId="7608"/>
    <cellStyle name="40% - 强调文字颜色 5 51 7 6" xfId="7609"/>
    <cellStyle name="40% - 强调文字颜色 5 51 8" xfId="7610"/>
    <cellStyle name="40% - 强调文字颜色 5 51 8 2" xfId="7611"/>
    <cellStyle name="40% - 强调文字颜色 5 51 8 3" xfId="7612"/>
    <cellStyle name="40% - 强调文字颜色 5 51 8 4" xfId="7613"/>
    <cellStyle name="40% - 强调文字颜色 5 51 8 5" xfId="7614"/>
    <cellStyle name="40% - 强调文字颜色 5 51 8 6" xfId="7615"/>
    <cellStyle name="40% - 强调文字颜色 5 51 9" xfId="7616"/>
    <cellStyle name="40% - 强调文字颜色 5 52 10" xfId="7617"/>
    <cellStyle name="40% - 强调文字颜色 5 52 11" xfId="7618"/>
    <cellStyle name="40% - 强调文字颜色 5 52 12" xfId="7619"/>
    <cellStyle name="40% - 强调文字颜色 5 52 13" xfId="7620"/>
    <cellStyle name="40% - 强调文字颜色 5 52 2" xfId="7621"/>
    <cellStyle name="40% - 强调文字颜色 5 52 2 2" xfId="7622"/>
    <cellStyle name="40% - 强调文字颜色 5 52 2 3" xfId="7623"/>
    <cellStyle name="40% - 强调文字颜色 5 52 3" xfId="7624"/>
    <cellStyle name="常规 2 4 2 2" xfId="7625"/>
    <cellStyle name="40% - 强调文字颜色 5 52 3 2" xfId="7626"/>
    <cellStyle name="40% - 强调文字颜色 5 52 3 3" xfId="7627"/>
    <cellStyle name="40% - 强调文字颜色 5 52 4" xfId="7628"/>
    <cellStyle name="常规 2 4 2 3" xfId="7629"/>
    <cellStyle name="40% - 强调文字颜色 5 52 4 2" xfId="7630"/>
    <cellStyle name="40% - 强调文字颜色 5 52 4 3" xfId="7631"/>
    <cellStyle name="40% - 强调文字颜色 5 52 5" xfId="7632"/>
    <cellStyle name="常规 2 4 2 4" xfId="7633"/>
    <cellStyle name="40% - 强调文字颜色 5 52 5 2" xfId="7634"/>
    <cellStyle name="40% - 强调文字颜色 5 52 5 3" xfId="7635"/>
    <cellStyle name="40% - 强调文字颜色 5 52 6" xfId="7636"/>
    <cellStyle name="常规 2 4 2 5" xfId="7637"/>
    <cellStyle name="40% - 强调文字颜色 5 52 6 2" xfId="7638"/>
    <cellStyle name="40% - 强调文字颜色 5 52 6 3" xfId="7639"/>
    <cellStyle name="40% - 强调文字颜色 5 52 7" xfId="7640"/>
    <cellStyle name="常规 2 4 2 6" xfId="7641"/>
    <cellStyle name="40% - 强调文字颜色 5 52 7 2" xfId="7642"/>
    <cellStyle name="40% - 强调文字颜色 5 52 7 3" xfId="7643"/>
    <cellStyle name="40% - 强调文字颜色 5 52 8" xfId="7644"/>
    <cellStyle name="40% - 强调文字颜色 5 52 8 2" xfId="7645"/>
    <cellStyle name="40% - 强调文字颜色 5 52 8 3" xfId="7646"/>
    <cellStyle name="40% - 强调文字颜色 5 52 8 4" xfId="7647"/>
    <cellStyle name="40% - 强调文字颜色 5 52 8 5" xfId="7648"/>
    <cellStyle name="40% - 强调文字颜色 5 52 8 6" xfId="7649"/>
    <cellStyle name="40% - 强调文字颜色 5 52 9" xfId="7650"/>
    <cellStyle name="40% - 强调文字颜色 5 53 10" xfId="7651"/>
    <cellStyle name="40% - 强调文字颜色 5 53 11" xfId="7652"/>
    <cellStyle name="40% - 强调文字颜色 5 53 12" xfId="7653"/>
    <cellStyle name="40% - 强调文字颜色 5 53 13" xfId="7654"/>
    <cellStyle name="40% - 强调文字颜色 5 53 2" xfId="7655"/>
    <cellStyle name="40% - 强调文字颜色 5 53 2 2" xfId="7656"/>
    <cellStyle name="汇总 5 5" xfId="7657"/>
    <cellStyle name="40% - 强调文字颜色 5 53 2 3" xfId="7658"/>
    <cellStyle name="汇总 5 6" xfId="7659"/>
    <cellStyle name="40% - 强调文字颜色 5 53 3" xfId="7660"/>
    <cellStyle name="常规 2 4 3 2" xfId="7661"/>
    <cellStyle name="40% - 强调文字颜色 5 53 3 2" xfId="7662"/>
    <cellStyle name="汇总 6 5" xfId="7663"/>
    <cellStyle name="40% - 强调文字颜色 5 53 3 3" xfId="7664"/>
    <cellStyle name="汇总 6 6" xfId="7665"/>
    <cellStyle name="40% - 强调文字颜色 5 53 4" xfId="7666"/>
    <cellStyle name="40% - 强调文字颜色 5 53 4 2" xfId="7667"/>
    <cellStyle name="40% - 强调文字颜色 5 53 4 3" xfId="7668"/>
    <cellStyle name="40% - 强调文字颜色 5 53 5" xfId="7669"/>
    <cellStyle name="40% - 强调文字颜色 5 53 5 2" xfId="7670"/>
    <cellStyle name="40% - 强调文字颜色 5 53 5 3" xfId="7671"/>
    <cellStyle name="40% - 强调文字颜色 5 53 6" xfId="7672"/>
    <cellStyle name="40% - 强调文字颜色 5 53 6 2" xfId="7673"/>
    <cellStyle name="40% - 强调文字颜色 5 53 6 3" xfId="7674"/>
    <cellStyle name="40% - 强调文字颜色 5 53 7" xfId="7675"/>
    <cellStyle name="40% - 强调文字颜色 5 53 7 2" xfId="7676"/>
    <cellStyle name="40% - 强调文字颜色 5 53 7 3" xfId="7677"/>
    <cellStyle name="40% - 强调文字颜色 5 53 8" xfId="7678"/>
    <cellStyle name="输入 2 2 8 2 2" xfId="7679"/>
    <cellStyle name="40% - 强调文字颜色 5 53 8 2" xfId="7680"/>
    <cellStyle name="40% - 强调文字颜色 5 53 8 3" xfId="7681"/>
    <cellStyle name="40% - 强调文字颜色 5 53 8 4" xfId="7682"/>
    <cellStyle name="40% - 强调文字颜色 5 53 8 5" xfId="7683"/>
    <cellStyle name="40% - 强调文字颜色 5 53 8 6" xfId="7684"/>
    <cellStyle name="40% - 强调文字颜色 5 53 9" xfId="7685"/>
    <cellStyle name="输入 2 2 8 2 3" xfId="7686"/>
    <cellStyle name="40% - 强调文字颜色 5 55" xfId="7687"/>
    <cellStyle name="40% - 强调文字颜色 5 60" xfId="7688"/>
    <cellStyle name="40% - 强调文字颜色 5 55 2" xfId="7689"/>
    <cellStyle name="40% - 强调文字颜色 5 60 2" xfId="7690"/>
    <cellStyle name="40% - 强调文字颜色 5 55 2 2" xfId="7691"/>
    <cellStyle name="标题 1 3 3" xfId="7692"/>
    <cellStyle name="40% - 强调文字颜色 5 55 2 3" xfId="7693"/>
    <cellStyle name="标题 1 3 4" xfId="7694"/>
    <cellStyle name="40% - 强调文字颜色 5 55 3" xfId="7695"/>
    <cellStyle name="40% - 强调文字颜色 5 60 3" xfId="7696"/>
    <cellStyle name="40% - 强调文字颜色 5 55 3 2" xfId="7697"/>
    <cellStyle name="标题 1 4 3" xfId="7698"/>
    <cellStyle name="常规 4 16" xfId="7699"/>
    <cellStyle name="常规 4 21" xfId="7700"/>
    <cellStyle name="40% - 强调文字颜色 5 55 3 3" xfId="7701"/>
    <cellStyle name="标题 1 4 4" xfId="7702"/>
    <cellStyle name="常规 4 17" xfId="7703"/>
    <cellStyle name="40% - 强调文字颜色 5 55 4" xfId="7704"/>
    <cellStyle name="40% - 强调文字颜色 5 60 4" xfId="7705"/>
    <cellStyle name="40% - 强调文字颜色 5 55 4 2" xfId="7706"/>
    <cellStyle name="标题 1 5 3" xfId="7707"/>
    <cellStyle name="40% - 强调文字颜色 5 55 4 3" xfId="7708"/>
    <cellStyle name="40% - 强调文字颜色 5 55 5" xfId="7709"/>
    <cellStyle name="40% - 强调文字颜色 5 60 5" xfId="7710"/>
    <cellStyle name="40% - 强调文字颜色 5 55 5 2" xfId="7711"/>
    <cellStyle name="标题 1 6 3" xfId="7712"/>
    <cellStyle name="40% - 强调文字颜色 5 55 5 3" xfId="7713"/>
    <cellStyle name="标题 1 6 4" xfId="7714"/>
    <cellStyle name="40% - 强调文字颜色 5 55 6" xfId="7715"/>
    <cellStyle name="40% - 强调文字颜色 5 60 6" xfId="7716"/>
    <cellStyle name="40% - 强调文字颜色 5 55 7" xfId="7717"/>
    <cellStyle name="40% - 强调文字颜色 5 55 8" xfId="7718"/>
    <cellStyle name="40% - 强调文字颜色 5 55 9" xfId="7719"/>
    <cellStyle name="40% - 强调文字颜色 5 56" xfId="7720"/>
    <cellStyle name="40% - 强调文字颜色 5 61" xfId="7721"/>
    <cellStyle name="40% - 强调文字颜色 5 56 2" xfId="7722"/>
    <cellStyle name="40% - 强调文字颜色 5 61 2" xfId="7723"/>
    <cellStyle name="40% - 强调文字颜色 5 56 2 2" xfId="7724"/>
    <cellStyle name="标题 2 3 3" xfId="7725"/>
    <cellStyle name="千位分隔 5 2 2 4" xfId="7726"/>
    <cellStyle name="40% - 强调文字颜色 5 56 2 3" xfId="7727"/>
    <cellStyle name="标题 2 3 4" xfId="7728"/>
    <cellStyle name="40% - 强调文字颜色 5 56 3" xfId="7729"/>
    <cellStyle name="40% - 强调文字颜色 5 61 3" xfId="7730"/>
    <cellStyle name="40% - 强调文字颜色 5 56 3 2" xfId="7731"/>
    <cellStyle name="标题 2 4 3" xfId="7732"/>
    <cellStyle name="千位分隔 5 2 3 4" xfId="7733"/>
    <cellStyle name="40% - 强调文字颜色 5 56 3 3" xfId="7734"/>
    <cellStyle name="标题 2 4 4" xfId="7735"/>
    <cellStyle name="千位分隔 5 2 3 5" xfId="7736"/>
    <cellStyle name="40% - 强调文字颜色 5 56 4" xfId="7737"/>
    <cellStyle name="40% - 强调文字颜色 5 61 4" xfId="7738"/>
    <cellStyle name="40% - 强调文字颜色 5 56 4 2" xfId="7739"/>
    <cellStyle name="标题 2 5 3" xfId="7740"/>
    <cellStyle name="40% - 强调文字颜色 5 56 4 3" xfId="7741"/>
    <cellStyle name="40% - 强调文字颜色 5 56 5" xfId="7742"/>
    <cellStyle name="40% - 强调文字颜色 5 61 5" xfId="7743"/>
    <cellStyle name="40% - 强调文字颜色 5 56 5 2" xfId="7744"/>
    <cellStyle name="标题 2 6 3" xfId="7745"/>
    <cellStyle name="40% - 强调文字颜色 5 56 5 3" xfId="7746"/>
    <cellStyle name="标题 2 6 4" xfId="7747"/>
    <cellStyle name="40% - 强调文字颜色 5 56 6" xfId="7748"/>
    <cellStyle name="40% - 强调文字颜色 5 61 6" xfId="7749"/>
    <cellStyle name="40% - 强调文字颜色 5 56 7" xfId="7750"/>
    <cellStyle name="40% - 强调文字颜色 5 56 8" xfId="7751"/>
    <cellStyle name="40% - 强调文字颜色 5 56 9" xfId="7752"/>
    <cellStyle name="40% - 强调文字颜色 5 57" xfId="7753"/>
    <cellStyle name="40% - 强调文字颜色 5 62" xfId="7754"/>
    <cellStyle name="40% - 强调文字颜色 5 57 10" xfId="7755"/>
    <cellStyle name="40% - 强调文字颜色 5 57 2" xfId="7756"/>
    <cellStyle name="60% - 强调文字颜色 3 2 2 6" xfId="7757"/>
    <cellStyle name="40% - 强调文字颜色 5 57 2 2" xfId="7758"/>
    <cellStyle name="标题 3 3 3" xfId="7759"/>
    <cellStyle name="40% - 强调文字颜色 5 57 2 3" xfId="7760"/>
    <cellStyle name="标题 3 3 4" xfId="7761"/>
    <cellStyle name="40% - 强调文字颜色 5 57 3" xfId="7762"/>
    <cellStyle name="40% - 强调文字颜色 5 57 3 2" xfId="7763"/>
    <cellStyle name="标题 3 4 3" xfId="7764"/>
    <cellStyle name="40% - 强调文字颜色 5 57 3 3" xfId="7765"/>
    <cellStyle name="标题 3 4 4" xfId="7766"/>
    <cellStyle name="计算 3 2 10 2 2" xfId="7767"/>
    <cellStyle name="40% - 强调文字颜色 5 57 4" xfId="7768"/>
    <cellStyle name="40% - 强调文字颜色 5 57 4 2" xfId="7769"/>
    <cellStyle name="标题 3 5 3" xfId="7770"/>
    <cellStyle name="40% - 强调文字颜色 5 57 4 3" xfId="7771"/>
    <cellStyle name="40% - 强调文字颜色 5 57 5" xfId="7772"/>
    <cellStyle name="40% - 强调文字颜色 5 57 5 2" xfId="7773"/>
    <cellStyle name="标题 3 6 3" xfId="7774"/>
    <cellStyle name="40% - 强调文字颜色 5 57 5 3" xfId="7775"/>
    <cellStyle name="标题 3 6 4" xfId="7776"/>
    <cellStyle name="40% - 强调文字颜色 5 57 5 4" xfId="7777"/>
    <cellStyle name="标题 3 6 5" xfId="7778"/>
    <cellStyle name="40% - 强调文字颜色 5 57 5 5" xfId="7779"/>
    <cellStyle name="标题 3 6 6" xfId="7780"/>
    <cellStyle name="40% - 强调文字颜色 5 57 5 6" xfId="7781"/>
    <cellStyle name="40% - 强调文字颜色 5 57 6" xfId="7782"/>
    <cellStyle name="40% - 强调文字颜色 5 57 7" xfId="7783"/>
    <cellStyle name="40% - 强调文字颜色 5 57 8" xfId="7784"/>
    <cellStyle name="40% - 强调文字颜色 5 57 9" xfId="7785"/>
    <cellStyle name="40% - 强调文字颜色 5 58" xfId="7786"/>
    <cellStyle name="40% - 强调文字颜色 5 63" xfId="7787"/>
    <cellStyle name="40% - 强调文字颜色 5 58 2" xfId="7788"/>
    <cellStyle name="40% - 强调文字颜色 5 58 3" xfId="7789"/>
    <cellStyle name="40% - 强调文字颜色 5 58 4" xfId="7790"/>
    <cellStyle name="40% - 强调文字颜色 5 58 5" xfId="7791"/>
    <cellStyle name="40% - 强调文字颜色 5 58 6" xfId="7792"/>
    <cellStyle name="40% - 强调文字颜色 5 59" xfId="7793"/>
    <cellStyle name="40% - 强调文字颜色 5 64" xfId="7794"/>
    <cellStyle name="40% - 强调文字颜色 5 59 2" xfId="7795"/>
    <cellStyle name="40% - 强调文字颜色 5 59 3" xfId="7796"/>
    <cellStyle name="40% - 强调文字颜色 5 59 4" xfId="7797"/>
    <cellStyle name="40% - 强调文字颜色 5 59 5" xfId="7798"/>
    <cellStyle name="40% - 强调文字颜色 5 59 6" xfId="7799"/>
    <cellStyle name="输出 3 2 3 3 2 2" xfId="7800"/>
    <cellStyle name="40% - 强调文字颜色 5 6" xfId="7801"/>
    <cellStyle name="40% - 强调文字颜色 5 6 2" xfId="7802"/>
    <cellStyle name="40% - 强调文字颜色 5 6 3" xfId="7803"/>
    <cellStyle name="40% - 强调文字颜色 5 6 4" xfId="7804"/>
    <cellStyle name="40% - 强调文字颜色 5 6 5" xfId="7805"/>
    <cellStyle name="40% - 强调文字颜色 5 6 6" xfId="7806"/>
    <cellStyle name="40% - 强调文字颜色 5 65" xfId="7807"/>
    <cellStyle name="40% - 强调文字颜色 5 66" xfId="7808"/>
    <cellStyle name="40% - 强调文字颜色 5 67" xfId="7809"/>
    <cellStyle name="40% - 强调文字颜色 5 7" xfId="7810"/>
    <cellStyle name="40% - 强调文字颜色 5 8" xfId="7811"/>
    <cellStyle name="40% - 强调文字颜色 5 9" xfId="7812"/>
    <cellStyle name="40% - 强调文字颜色 6 10" xfId="7813"/>
    <cellStyle name="40% - 强调文字颜色 6 11" xfId="7814"/>
    <cellStyle name="40% - 强调文字颜色 6 12" xfId="7815"/>
    <cellStyle name="40% - 强调文字颜色 6 13" xfId="7816"/>
    <cellStyle name="40% - 强调文字颜色 6 14" xfId="7817"/>
    <cellStyle name="40% - 强调文字颜色 6 15" xfId="7818"/>
    <cellStyle name="40% - 强调文字颜色 6 20" xfId="7819"/>
    <cellStyle name="40% - 强调文字颜色 6 16" xfId="7820"/>
    <cellStyle name="40% - 强调文字颜色 6 21" xfId="7821"/>
    <cellStyle name="40% - 强调文字颜色 6 17" xfId="7822"/>
    <cellStyle name="40% - 强调文字颜色 6 22" xfId="7823"/>
    <cellStyle name="40% - 强调文字颜色 6 18" xfId="7824"/>
    <cellStyle name="40% - 强调文字颜色 6 23" xfId="7825"/>
    <cellStyle name="40% - 强调文字颜色 6 2" xfId="7826"/>
    <cellStyle name="计算 6 4 5" xfId="7827"/>
    <cellStyle name="40% - 强调文字颜色 6 2 10" xfId="7828"/>
    <cellStyle name="40% - 强调文字颜色 6 2 10 2" xfId="7829"/>
    <cellStyle name="40% - 强调文字颜色 6 2 10 3" xfId="7830"/>
    <cellStyle name="40% - 强调文字颜色 6 2 10 4" xfId="7831"/>
    <cellStyle name="40% - 强调文字颜色 6 2 10 5" xfId="7832"/>
    <cellStyle name="40% - 强调文字颜色 6 2 10 6" xfId="7833"/>
    <cellStyle name="40% - 强调文字颜色 6 2 11" xfId="7834"/>
    <cellStyle name="40% - 强调文字颜色 6 2 11 10" xfId="7835"/>
    <cellStyle name="40% - 强调文字颜色 6 2 11 2" xfId="7836"/>
    <cellStyle name="40% - 强调文字颜色 6 2 11 7" xfId="7837"/>
    <cellStyle name="40% - 强调文字颜色 6 2 11 8" xfId="7838"/>
    <cellStyle name="40% - 强调文字颜色 6 2 11 9" xfId="7839"/>
    <cellStyle name="40% - 强调文字颜色 6 2 12" xfId="7840"/>
    <cellStyle name="40% - 强调文字颜色 6 2 12 2" xfId="7841"/>
    <cellStyle name="40% - 强调文字颜色 6 2 12 3" xfId="7842"/>
    <cellStyle name="40% - 强调文字颜色 6 2 12 4" xfId="7843"/>
    <cellStyle name="40% - 强调文字颜色 6 2 12 5" xfId="7844"/>
    <cellStyle name="40% - 强调文字颜色 6 2 12 6" xfId="7845"/>
    <cellStyle name="40% - 强调文字颜色 6 2 13" xfId="7846"/>
    <cellStyle name="40% - 强调文字颜色 6 2 13 2" xfId="7847"/>
    <cellStyle name="强调文字颜色 5 25" xfId="7848"/>
    <cellStyle name="强调文字颜色 5 30" xfId="7849"/>
    <cellStyle name="40% - 强调文字颜色 6 2 13 3" xfId="7850"/>
    <cellStyle name="强调文字颜色 5 26" xfId="7851"/>
    <cellStyle name="强调文字颜色 5 31" xfId="7852"/>
    <cellStyle name="40% - 强调文字颜色 6 2 13 4" xfId="7853"/>
    <cellStyle name="强调文字颜色 5 27" xfId="7854"/>
    <cellStyle name="强调文字颜色 5 32" xfId="7855"/>
    <cellStyle name="40% - 强调文字颜色 6 2 13 5" xfId="7856"/>
    <cellStyle name="强调文字颜色 5 28" xfId="7857"/>
    <cellStyle name="强调文字颜色 5 33" xfId="7858"/>
    <cellStyle name="40% - 强调文字颜色 6 2 13 6" xfId="7859"/>
    <cellStyle name="强调文字颜色 5 29" xfId="7860"/>
    <cellStyle name="强调文字颜色 5 34" xfId="7861"/>
    <cellStyle name="40% - 强调文字颜色 6 2 14" xfId="7862"/>
    <cellStyle name="40% - 强调文字颜色 6 2 14 2" xfId="7863"/>
    <cellStyle name="40% - 强调文字颜色 6 2 14 3" xfId="7864"/>
    <cellStyle name="40% - 强调文字颜色 6 2 14 4" xfId="7865"/>
    <cellStyle name="40% - 强调文字颜色 6 2 14 5" xfId="7866"/>
    <cellStyle name="40% - 强调文字颜色 6 2 14 6" xfId="7867"/>
    <cellStyle name="40% - 强调文字颜色 6 2 15" xfId="7868"/>
    <cellStyle name="40% - 强调文字颜色 6 2 20" xfId="7869"/>
    <cellStyle name="40% - 强调文字颜色 6 2 16" xfId="7870"/>
    <cellStyle name="40% - 强调文字颜色 6 2 21" xfId="7871"/>
    <cellStyle name="40% - 强调文字颜色 6 2 17" xfId="7872"/>
    <cellStyle name="40% - 强调文字颜色 6 2 22" xfId="7873"/>
    <cellStyle name="40% - 强调文字颜色 6 2 18" xfId="7874"/>
    <cellStyle name="40% - 强调文字颜色 6 2 23" xfId="7875"/>
    <cellStyle name="40% - 强调文字颜色 6 2 19" xfId="7876"/>
    <cellStyle name="40% - 强调文字颜色 6 2 24" xfId="7877"/>
    <cellStyle name="40% - 强调文字颜色 6 2 2" xfId="7878"/>
    <cellStyle name="计算 6 4 5 2" xfId="7879"/>
    <cellStyle name="40% - 强调文字颜色 6 2 2 2" xfId="7880"/>
    <cellStyle name="常规 4 3 4" xfId="7881"/>
    <cellStyle name="计算 6 4 5 2 2" xfId="7882"/>
    <cellStyle name="输出 4 4 6" xfId="7883"/>
    <cellStyle name="40% - 强调文字颜色 6 2 2 3" xfId="7884"/>
    <cellStyle name="常规 4 3 5" xfId="7885"/>
    <cellStyle name="计算 6 4 5 2 3" xfId="7886"/>
    <cellStyle name="输出 4 4 7" xfId="7887"/>
    <cellStyle name="40% - 强调文字颜色 6 2 2 4" xfId="7888"/>
    <cellStyle name="常规 4 3 6" xfId="7889"/>
    <cellStyle name="输出 4 4 8" xfId="7890"/>
    <cellStyle name="40% - 强调文字颜色 6 2 2 5" xfId="7891"/>
    <cellStyle name="40% - 强调文字颜色 6 2 2 6" xfId="7892"/>
    <cellStyle name="40% - 强调文字颜色 6 2 25" xfId="7893"/>
    <cellStyle name="40% - 强调文字颜色 6 2 3" xfId="7894"/>
    <cellStyle name="计算 6 4 5 3" xfId="7895"/>
    <cellStyle name="40% - 强调文字颜色 6 2 4" xfId="7896"/>
    <cellStyle name="40% - 强调文字颜色 6 2 5" xfId="7897"/>
    <cellStyle name="40% - 强调文字颜色 6 2 6" xfId="7898"/>
    <cellStyle name="40% - 强调文字颜色 6 2 7" xfId="7899"/>
    <cellStyle name="40% - 强调文字颜色 6 2 8" xfId="7900"/>
    <cellStyle name="40% - 强调文字颜色 6 2 8 2" xfId="7901"/>
    <cellStyle name="40% - 强调文字颜色 6 2 8 2 2" xfId="7902"/>
    <cellStyle name="40% - 强调文字颜色 6 2 8 2 2 2" xfId="7903"/>
    <cellStyle name="40% - 强调文字颜色 6 2 8 2 2 3" xfId="7904"/>
    <cellStyle name="40% - 强调文字颜色 6 2 8 2 2 4" xfId="7905"/>
    <cellStyle name="40% - 强调文字颜色 6 2 8 2 2 5" xfId="7906"/>
    <cellStyle name="40% - 强调文字颜色 6 2 8 2 2 6" xfId="7907"/>
    <cellStyle name="40% - 强调文字颜色 6 2 8 2 3" xfId="7908"/>
    <cellStyle name="40% - 强调文字颜色 6 2 8 2 3 2" xfId="7909"/>
    <cellStyle name="40% - 强调文字颜色 6 2 8 2 3 3" xfId="7910"/>
    <cellStyle name="40% - 强调文字颜色 6 2 8 2 3 4" xfId="7911"/>
    <cellStyle name="40% - 强调文字颜色 6 2 8 2 3 5" xfId="7912"/>
    <cellStyle name="40% - 强调文字颜色 6 2 8 2 3 6" xfId="7913"/>
    <cellStyle name="40% - 强调文字颜色 6 2 8 2 4" xfId="7914"/>
    <cellStyle name="40% - 强调文字颜色 6 2 8 2 4 2" xfId="7915"/>
    <cellStyle name="40% - 强调文字颜色 6 2 8 2 4 3" xfId="7916"/>
    <cellStyle name="40% - 强调文字颜色 6 2 8 2 4 4" xfId="7917"/>
    <cellStyle name="40% - 强调文字颜色 6 2 8 2 4 5" xfId="7918"/>
    <cellStyle name="40% - 强调文字颜色 6 2 8 2 4 6" xfId="7919"/>
    <cellStyle name="40% - 强调文字颜色 6 2 8 2 5" xfId="7920"/>
    <cellStyle name="40% - 强调文字颜色 6 2 8 2 5 2" xfId="7921"/>
    <cellStyle name="40% - 强调文字颜色 6 2 8 2 5 3" xfId="7922"/>
    <cellStyle name="40% - 强调文字颜色 6 2 8 2 5 4" xfId="7923"/>
    <cellStyle name="40% - 强调文字颜色 6 2 8 2 5 5" xfId="7924"/>
    <cellStyle name="40% - 强调文字颜色 6 2 8 2 5 6" xfId="7925"/>
    <cellStyle name="40% - 强调文字颜色 6 2 8 3" xfId="7926"/>
    <cellStyle name="40% - 强调文字颜色 6 2 8 3 2" xfId="7927"/>
    <cellStyle name="40% - 强调文字颜色 6 2 8 3 3" xfId="7928"/>
    <cellStyle name="40% - 强调文字颜色 6 2 8 3 4" xfId="7929"/>
    <cellStyle name="40% - 强调文字颜色 6 2 8 3 5" xfId="7930"/>
    <cellStyle name="40% - 强调文字颜色 6 2 8 3 6" xfId="7931"/>
    <cellStyle name="40% - 强调文字颜色 6 2 8 4" xfId="7932"/>
    <cellStyle name="40% - 强调文字颜色 6 2 8 5" xfId="7933"/>
    <cellStyle name="40% - 强调文字颜色 6 2 8 6" xfId="7934"/>
    <cellStyle name="40% - 强调文字颜色 6 2 8 7" xfId="7935"/>
    <cellStyle name="40% - 强调文字颜色 6 2 8 8" xfId="7936"/>
    <cellStyle name="注释 6 9 2" xfId="7937"/>
    <cellStyle name="40% - 强调文字颜色 6 2 8 9" xfId="7938"/>
    <cellStyle name="注释 6 9 3" xfId="7939"/>
    <cellStyle name="40% - 强调文字颜色 6 2 9 2" xfId="7940"/>
    <cellStyle name="40% - 强调文字颜色 6 2 9 3" xfId="7941"/>
    <cellStyle name="40% - 强调文字颜色 6 2 9 4" xfId="7942"/>
    <cellStyle name="40% - 强调文字颜色 6 2 9 5" xfId="7943"/>
    <cellStyle name="40% - 强调文字颜色 6 2 9 6" xfId="7944"/>
    <cellStyle name="40% - 强调文字颜色 6 2_附件3：中期财政规划套表" xfId="7945"/>
    <cellStyle name="40% - 强调文字颜色 6 29" xfId="7946"/>
    <cellStyle name="40% - 强调文字颜色 6 34" xfId="7947"/>
    <cellStyle name="40% - 强调文字颜色 6 3" xfId="7948"/>
    <cellStyle name="计算 6 4 6" xfId="7949"/>
    <cellStyle name="40% - 强调文字颜色 6 3 2" xfId="7950"/>
    <cellStyle name="计算 6 4 6 2" xfId="7951"/>
    <cellStyle name="40% - 强调文字颜色 6 3 2 2" xfId="7952"/>
    <cellStyle name="40% - 强调文字颜色 6 3 2 3" xfId="7953"/>
    <cellStyle name="40% - 强调文字颜色 6 3 2 4" xfId="7954"/>
    <cellStyle name="40% - 强调文字颜色 6 3 2 5" xfId="7955"/>
    <cellStyle name="40% - 强调文字颜色 6 3 2 6" xfId="7956"/>
    <cellStyle name="40% - 强调文字颜色 6 3 3" xfId="7957"/>
    <cellStyle name="计算 6 4 6 3" xfId="7958"/>
    <cellStyle name="40% - 强调文字颜色 6 3 4" xfId="7959"/>
    <cellStyle name="40% - 强调文字颜色 6 3 5" xfId="7960"/>
    <cellStyle name="40% - 强调文字颜色 6 3 6" xfId="7961"/>
    <cellStyle name="40% - 强调文字颜色 6 3 7" xfId="7962"/>
    <cellStyle name="40% - 强调文字颜色 6 35" xfId="7963"/>
    <cellStyle name="40% - 强调文字颜色 6 40" xfId="7964"/>
    <cellStyle name="计算 3 2 3 3 2" xfId="7965"/>
    <cellStyle name="40% - 强调文字颜色 6 36" xfId="7966"/>
    <cellStyle name="40% - 强调文字颜色 6 41" xfId="7967"/>
    <cellStyle name="计算 3 2 3 3 3" xfId="7968"/>
    <cellStyle name="40% - 强调文字颜色 6 37" xfId="7969"/>
    <cellStyle name="40% - 强调文字颜色 6 42" xfId="7970"/>
    <cellStyle name="40% - 强调文字颜色 6 38" xfId="7971"/>
    <cellStyle name="40% - 强调文字颜色 6 43" xfId="7972"/>
    <cellStyle name="40% - 强调文字颜色 6 39" xfId="7973"/>
    <cellStyle name="40% - 强调文字颜色 6 44" xfId="7974"/>
    <cellStyle name="40% - 强调文字颜色 6 4" xfId="7975"/>
    <cellStyle name="计算 6 4 7" xfId="7976"/>
    <cellStyle name="40% - 强调文字颜色 6 4 2" xfId="7977"/>
    <cellStyle name="计算 6 4 7 2" xfId="7978"/>
    <cellStyle name="40% - 强调文字颜色 6 4 2 2" xfId="7979"/>
    <cellStyle name="常规 6 3 4" xfId="7980"/>
    <cellStyle name="输出 6 4 6" xfId="7981"/>
    <cellStyle name="40% - 强调文字颜色 6 4 2 3" xfId="7982"/>
    <cellStyle name="常规 6 3 5" xfId="7983"/>
    <cellStyle name="输出 6 4 7" xfId="7984"/>
    <cellStyle name="40% - 强调文字颜色 6 4 2 4" xfId="7985"/>
    <cellStyle name="常规 6 3 6" xfId="7986"/>
    <cellStyle name="输出 6 4 8" xfId="7987"/>
    <cellStyle name="40% - 强调文字颜色 6 4 2 5" xfId="7988"/>
    <cellStyle name="40% - 强调文字颜色 6 4 2 6" xfId="7989"/>
    <cellStyle name="40% - 强调文字颜色 6 4 3" xfId="7990"/>
    <cellStyle name="40% - 强调文字颜色 6 4 4" xfId="7991"/>
    <cellStyle name="40% - 强调文字颜色 6 4 5" xfId="7992"/>
    <cellStyle name="40% - 强调文字颜色 6 4 6" xfId="7993"/>
    <cellStyle name="40% - 强调文字颜色 6 4 7" xfId="7994"/>
    <cellStyle name="40% - 强调文字颜色 6 4_附件3：中期财政规划套表" xfId="7995"/>
    <cellStyle name="40% - 强调文字颜色 6 45" xfId="7996"/>
    <cellStyle name="40% - 强调文字颜色 6 50" xfId="7997"/>
    <cellStyle name="40% - 强调文字颜色 6 46" xfId="7998"/>
    <cellStyle name="40% - 强调文字颜色 6 51" xfId="7999"/>
    <cellStyle name="40% - 强调文字颜色 6 47" xfId="8000"/>
    <cellStyle name="40% - 强调文字颜色 6 52" xfId="8001"/>
    <cellStyle name="40% - 强调文字颜色 6 48" xfId="8002"/>
    <cellStyle name="40% - 强调文字颜色 6 53" xfId="8003"/>
    <cellStyle name="40% - 强调文字颜色 6 49" xfId="8004"/>
    <cellStyle name="40% - 强调文字颜色 6 54" xfId="8005"/>
    <cellStyle name="40% - 强调文字颜色 6 49 10" xfId="8006"/>
    <cellStyle name="40% - 强调文字颜色 6 54 10" xfId="8007"/>
    <cellStyle name="40% - 强调文字颜色 6 49 11" xfId="8008"/>
    <cellStyle name="40% - 强调文字颜色 6 54 11" xfId="8009"/>
    <cellStyle name="寘嬫愗傝_Region Orders (2)" xfId="8010"/>
    <cellStyle name="40% - 强调文字颜色 6 49 12" xfId="8011"/>
    <cellStyle name="40% - 强调文字颜色 6 49 13" xfId="8012"/>
    <cellStyle name="40% - 强调文字颜色 6 49 2 2" xfId="8013"/>
    <cellStyle name="40% - 强调文字颜色 6 54 2 2" xfId="8014"/>
    <cellStyle name="40% - 强调文字颜色 6 49 2 3" xfId="8015"/>
    <cellStyle name="40% - 强调文字颜色 6 54 2 3" xfId="8016"/>
    <cellStyle name="40% - 强调文字颜色 6 49 2 4" xfId="8017"/>
    <cellStyle name="40% - 强调文字颜色 6 54 2 4" xfId="8018"/>
    <cellStyle name="40% - 强调文字颜色 6 49 2 5" xfId="8019"/>
    <cellStyle name="40% - 强调文字颜色 6 54 2 5" xfId="8020"/>
    <cellStyle name="40% - 强调文字颜色 6 49 2 6" xfId="8021"/>
    <cellStyle name="40% - 强调文字颜色 6 54 2 6" xfId="8022"/>
    <cellStyle name="强调文字颜色 5 4 2 2" xfId="8023"/>
    <cellStyle name="40% - 强调文字颜色 6 49 3 2" xfId="8024"/>
    <cellStyle name="40% - 强调文字颜色 6 54 3 2" xfId="8025"/>
    <cellStyle name="输入 3 4 2 2" xfId="8026"/>
    <cellStyle name="40% - 强调文字颜色 6 49 3 3" xfId="8027"/>
    <cellStyle name="40% - 强调文字颜色 6 54 3 3" xfId="8028"/>
    <cellStyle name="输入 3 4 2 3" xfId="8029"/>
    <cellStyle name="40% - 强调文字颜色 6 49 3 4" xfId="8030"/>
    <cellStyle name="40% - 强调文字颜色 6 54 3 4" xfId="8031"/>
    <cellStyle name="40% - 强调文字颜色 6 49 3 5" xfId="8032"/>
    <cellStyle name="40% - 强调文字颜色 6 54 3 5" xfId="8033"/>
    <cellStyle name="40% - 强调文字颜色 6 49 3 6" xfId="8034"/>
    <cellStyle name="40% - 强调文字颜色 6 54 3 6" xfId="8035"/>
    <cellStyle name="40% - 强调文字颜色 6 49 4 2" xfId="8036"/>
    <cellStyle name="40% - 强调文字颜色 6 54 4 2" xfId="8037"/>
    <cellStyle name="输入 3 4 3 2" xfId="8038"/>
    <cellStyle name="40% - 强调文字颜色 6 49 4 3" xfId="8039"/>
    <cellStyle name="40% - 强调文字颜色 6 54 4 3" xfId="8040"/>
    <cellStyle name="输入 3 4 3 3" xfId="8041"/>
    <cellStyle name="40% - 强调文字颜色 6 49 4 4" xfId="8042"/>
    <cellStyle name="40% - 强调文字颜色 6 54 4 4" xfId="8043"/>
    <cellStyle name="40% - 强调文字颜色 6 49 4 5" xfId="8044"/>
    <cellStyle name="40% - 强调文字颜色 6 54 4 5" xfId="8045"/>
    <cellStyle name="40% - 强调文字颜色 6 49 4 6" xfId="8046"/>
    <cellStyle name="40% - 强调文字颜色 6 54 4 6" xfId="8047"/>
    <cellStyle name="40% - 强调文字颜色 6 49 5 2" xfId="8048"/>
    <cellStyle name="40% - 强调文字颜色 6 54 5 2" xfId="8049"/>
    <cellStyle name="输入 3 4 4 2" xfId="8050"/>
    <cellStyle name="40% - 强调文字颜色 6 49 5 3" xfId="8051"/>
    <cellStyle name="40% - 强调文字颜色 6 54 5 3" xfId="8052"/>
    <cellStyle name="输入 3 4 4 3" xfId="8053"/>
    <cellStyle name="40% - 强调文字颜色 6 49 5 4" xfId="8054"/>
    <cellStyle name="40% - 强调文字颜色 6 54 5 4" xfId="8055"/>
    <cellStyle name="40% - 强调文字颜色 6 49 5 5" xfId="8056"/>
    <cellStyle name="40% - 强调文字颜色 6 54 5 5" xfId="8057"/>
    <cellStyle name="40% - 强调文字颜色 6 49 5 6" xfId="8058"/>
    <cellStyle name="40% - 强调文字颜色 6 54 5 6" xfId="8059"/>
    <cellStyle name="40% - 强调文字颜色 6 49 6 2" xfId="8060"/>
    <cellStyle name="40% - 强调文字颜色 6 54 6 2" xfId="8061"/>
    <cellStyle name="输入 3 4 5 2" xfId="8062"/>
    <cellStyle name="40% - 强调文字颜色 6 49 6 3" xfId="8063"/>
    <cellStyle name="40% - 强调文字颜色 6 54 6 3" xfId="8064"/>
    <cellStyle name="输入 3 4 5 3" xfId="8065"/>
    <cellStyle name="40% - 强调文字颜色 6 49 6 4" xfId="8066"/>
    <cellStyle name="40% - 强调文字颜色 6 54 6 4" xfId="8067"/>
    <cellStyle name="40% - 强调文字颜色 6 49 6 5" xfId="8068"/>
    <cellStyle name="40% - 强调文字颜色 6 54 6 5" xfId="8069"/>
    <cellStyle name="40% - 强调文字颜色 6 49 6 6" xfId="8070"/>
    <cellStyle name="40% - 强调文字颜色 6 54 6 6" xfId="8071"/>
    <cellStyle name="40% - 强调文字颜色 6 49 7 2" xfId="8072"/>
    <cellStyle name="输入 3 4 6 2" xfId="8073"/>
    <cellStyle name="40% - 强调文字颜色 6 49 7 3" xfId="8074"/>
    <cellStyle name="输入 3 4 6 3" xfId="8075"/>
    <cellStyle name="40% - 强调文字颜色 6 49 7 4" xfId="8076"/>
    <cellStyle name="40% - 强调文字颜色 6 49 7 5" xfId="8077"/>
    <cellStyle name="40% - 强调文字颜色 6 49 7 6" xfId="8078"/>
    <cellStyle name="40% - 强调文字颜色 6 49 8 2" xfId="8079"/>
    <cellStyle name="输入 3 4 7 2" xfId="8080"/>
    <cellStyle name="40% - 强调文字颜色 6 49 8 3" xfId="8081"/>
    <cellStyle name="40% - 强调文字颜色 6 49 8 4" xfId="8082"/>
    <cellStyle name="40% - 强调文字颜色 6 49 8 5" xfId="8083"/>
    <cellStyle name="40% - 强调文字颜色 6 49 8 6" xfId="8084"/>
    <cellStyle name="40% - 强调文字颜色 6 49 9" xfId="8085"/>
    <cellStyle name="40% - 强调文字颜色 6 54 9" xfId="8086"/>
    <cellStyle name="输入 3 4 8" xfId="8087"/>
    <cellStyle name="40% - 强调文字颜色 6 5" xfId="8088"/>
    <cellStyle name="计算 6 4 8" xfId="8089"/>
    <cellStyle name="注释 6 2 2 2" xfId="8090"/>
    <cellStyle name="40% - 强调文字颜色 6 5 2" xfId="8091"/>
    <cellStyle name="40% - 强调文字颜色 6 5 3" xfId="8092"/>
    <cellStyle name="40% - 强调文字颜色 6 5 4" xfId="8093"/>
    <cellStyle name="40% - 强调文字颜色 6 5 5" xfId="8094"/>
    <cellStyle name="40% - 强调文字颜色 6 5 6" xfId="8095"/>
    <cellStyle name="40% - 强调文字颜色 6 50 10" xfId="8096"/>
    <cellStyle name="40% - 强调文字颜色 6 50 11" xfId="8097"/>
    <cellStyle name="汇总 3 3 4 2 2" xfId="8098"/>
    <cellStyle name="40% - 强调文字颜色 6 50 12" xfId="8099"/>
    <cellStyle name="汇总 3 3 4 2 3" xfId="8100"/>
    <cellStyle name="40% - 强调文字颜色 6 50 13" xfId="8101"/>
    <cellStyle name="40% - 强调文字颜色 6 50 2" xfId="8102"/>
    <cellStyle name="40% - 强调文字颜色 6 50 3" xfId="8103"/>
    <cellStyle name="40% - 强调文字颜色 6 50 3 2" xfId="8104"/>
    <cellStyle name="40% - 强调文字颜色 6 50 3 3" xfId="8105"/>
    <cellStyle name="40% - 强调文字颜色 6 50 3 4" xfId="8106"/>
    <cellStyle name="40% - 强调文字颜色 6 50 4" xfId="8107"/>
    <cellStyle name="40% - 强调文字颜色 6 50 4 2" xfId="8108"/>
    <cellStyle name="40% - 强调文字颜色 6 50 4 3" xfId="8109"/>
    <cellStyle name="40% - 强调文字颜色 6 50 4 4" xfId="8110"/>
    <cellStyle name="40% - 强调文字颜色 6 50 5" xfId="8111"/>
    <cellStyle name="40% - 强调文字颜色 6 50 5 2" xfId="8112"/>
    <cellStyle name="40% - 强调文字颜色 6 50 5 3" xfId="8113"/>
    <cellStyle name="40% - 强调文字颜色 6 50 5 4" xfId="8114"/>
    <cellStyle name="差_Sheet1" xfId="8115"/>
    <cellStyle name="40% - 强调文字颜色 6 50 5 5" xfId="8116"/>
    <cellStyle name="40% - 强调文字颜色 6 50 5 6" xfId="8117"/>
    <cellStyle name="输出 4 2 2" xfId="8118"/>
    <cellStyle name="40% - 强调文字颜色 6 50 6" xfId="8119"/>
    <cellStyle name="40% - 强调文字颜色 6 50 6 2" xfId="8120"/>
    <cellStyle name="40% - 强调文字颜色 6 50 6 3" xfId="8121"/>
    <cellStyle name="40% - 强调文字颜色 6 50 6 4" xfId="8122"/>
    <cellStyle name="40% - 强调文字颜色 6 50 6 5" xfId="8123"/>
    <cellStyle name="40% - 强调文字颜色 6 50 6 6" xfId="8124"/>
    <cellStyle name="输出 4 3 2" xfId="8125"/>
    <cellStyle name="40% - 强调文字颜色 6 50 7" xfId="8126"/>
    <cellStyle name="40% - 强调文字颜色 6 50 7 2" xfId="8127"/>
    <cellStyle name="40% - 强调文字颜色 6 50 7 3" xfId="8128"/>
    <cellStyle name="40% - 强调文字颜色 6 50 7 4" xfId="8129"/>
    <cellStyle name="40% - 强调文字颜色 6 50 7 5" xfId="8130"/>
    <cellStyle name="40% - 强调文字颜色 6 50 7 6" xfId="8131"/>
    <cellStyle name="输出 4 4 2" xfId="8132"/>
    <cellStyle name="40% - 强调文字颜色 6 50 8" xfId="8133"/>
    <cellStyle name="40% - 强调文字颜色 6 50 8 2" xfId="8134"/>
    <cellStyle name="40% - 强调文字颜色 6 50 8 3" xfId="8135"/>
    <cellStyle name="40% - 强调文字颜色 6 50 8 4" xfId="8136"/>
    <cellStyle name="40% - 强调文字颜色 6 50 8 5" xfId="8137"/>
    <cellStyle name="40% - 强调文字颜色 6 50 8 6" xfId="8138"/>
    <cellStyle name="输出 4 5 2" xfId="8139"/>
    <cellStyle name="40% - 强调文字颜色 6 50 9" xfId="8140"/>
    <cellStyle name="40% - 强调文字颜色 6 51 10" xfId="8141"/>
    <cellStyle name="40% - 强调文字颜色 6 51 11" xfId="8142"/>
    <cellStyle name="40% - 强调文字颜色 6 51 12" xfId="8143"/>
    <cellStyle name="40% - 强调文字颜色 6 51 13" xfId="8144"/>
    <cellStyle name="40% - 强调文字颜色 6 51 2" xfId="8145"/>
    <cellStyle name="40% - 强调文字颜色 6 51 2 2" xfId="8146"/>
    <cellStyle name="PSHeading" xfId="8147"/>
    <cellStyle name="40% - 强调文字颜色 6 51 2 3" xfId="8148"/>
    <cellStyle name="40% - 强调文字颜色 6 51 2 4" xfId="8149"/>
    <cellStyle name="40% - 强调文字颜色 6 51 3" xfId="8150"/>
    <cellStyle name="40% - 强调文字颜色 6 51 3 2" xfId="8151"/>
    <cellStyle name="40% - 强调文字颜色 6 51 3 3" xfId="8152"/>
    <cellStyle name="40% - 强调文字颜色 6 51 3 4" xfId="8153"/>
    <cellStyle name="40% - 强调文字颜色 6 51 4" xfId="8154"/>
    <cellStyle name="40% - 强调文字颜色 6 51 4 2" xfId="8155"/>
    <cellStyle name="40% - 强调文字颜色 6 51 4 3" xfId="8156"/>
    <cellStyle name="40% - 强调文字颜色 6 51 4 4" xfId="8157"/>
    <cellStyle name="40% - 强调文字颜色 6 51 5" xfId="8158"/>
    <cellStyle name="40% - 强调文字颜色 6 51 5 2" xfId="8159"/>
    <cellStyle name="40% - 强调文字颜色 6 51 5 3" xfId="8160"/>
    <cellStyle name="40% - 强调文字颜色 6 51 5 4" xfId="8161"/>
    <cellStyle name="40% - 强调文字颜色 6 51 5 5" xfId="8162"/>
    <cellStyle name="40% - 强调文字颜色 6 51 5 6" xfId="8163"/>
    <cellStyle name="输出 5 2 2" xfId="8164"/>
    <cellStyle name="40% - 强调文字颜色 6 51 6" xfId="8165"/>
    <cellStyle name="汇总 5 3 3 2 2" xfId="8166"/>
    <cellStyle name="40% - 强调文字颜色 6 51 6 2" xfId="8167"/>
    <cellStyle name="40% - 强调文字颜色 6 51 6 3" xfId="8168"/>
    <cellStyle name="40% - 强调文字颜色 6 51 6 4" xfId="8169"/>
    <cellStyle name="40% - 强调文字颜色 6 51 6 5" xfId="8170"/>
    <cellStyle name="40% - 强调文字颜色 6 51 6 6" xfId="8171"/>
    <cellStyle name="输出 5 3 2" xfId="8172"/>
    <cellStyle name="40% - 强调文字颜色 6 51 7" xfId="8173"/>
    <cellStyle name="汇总 5 3 3 2 3" xfId="8174"/>
    <cellStyle name="40% - 强调文字颜色 6 51 7 2" xfId="8175"/>
    <cellStyle name="40% - 强调文字颜色 6 51 7 3" xfId="8176"/>
    <cellStyle name="40% - 强调文字颜色 6 51 7 4" xfId="8177"/>
    <cellStyle name="40% - 强调文字颜色 6 51 7 5" xfId="8178"/>
    <cellStyle name="40% - 强调文字颜色 6 51 7 6" xfId="8179"/>
    <cellStyle name="输出 5 4 2" xfId="8180"/>
    <cellStyle name="40% - 强调文字颜色 6 51 8" xfId="8181"/>
    <cellStyle name="40% - 强调文字颜色 6 51 8 2" xfId="8182"/>
    <cellStyle name="40% - 强调文字颜色 6 51 8 3" xfId="8183"/>
    <cellStyle name="40% - 强调文字颜色 6 51 8 4" xfId="8184"/>
    <cellStyle name="40% - 强调文字颜色 6 51 8 5" xfId="8185"/>
    <cellStyle name="40% - 强调文字颜色 6 51 8 6" xfId="8186"/>
    <cellStyle name="输出 5 5 2" xfId="8187"/>
    <cellStyle name="40% - 强调文字颜色 6 51 9" xfId="8188"/>
    <cellStyle name="40% - 强调文字颜色 6 52 2" xfId="8189"/>
    <cellStyle name="40% - 强调文字颜色 6 52 2 2" xfId="8190"/>
    <cellStyle name="注释 51 13" xfId="8191"/>
    <cellStyle name="40% - 强调文字颜色 6 52 2 3" xfId="8192"/>
    <cellStyle name="40% - 强调文字颜色 6 52 2 4" xfId="8193"/>
    <cellStyle name="40% - 强调文字颜色 6 52 2 5" xfId="8194"/>
    <cellStyle name="40% - 强调文字颜色 6 52 2 6" xfId="8195"/>
    <cellStyle name="强调文字颜色 5 2 2 2" xfId="8196"/>
    <cellStyle name="40% - 强调文字颜色 6 52 3" xfId="8197"/>
    <cellStyle name="输入 3 2 2" xfId="8198"/>
    <cellStyle name="40% - 强调文字颜色 6 52 3 2" xfId="8199"/>
    <cellStyle name="输入 3 2 2 2" xfId="8200"/>
    <cellStyle name="40% - 强调文字颜色 6 52 3 3" xfId="8201"/>
    <cellStyle name="输入 3 2 2 3" xfId="8202"/>
    <cellStyle name="40% - 强调文字颜色 6 52 3 4" xfId="8203"/>
    <cellStyle name="输入 3 2 2 4" xfId="8204"/>
    <cellStyle name="40% - 强调文字颜色 6 52 3 5" xfId="8205"/>
    <cellStyle name="输入 3 2 2 5" xfId="8206"/>
    <cellStyle name="40% - 强调文字颜色 6 52 3 6" xfId="8207"/>
    <cellStyle name="输入 3 2 2 6" xfId="8208"/>
    <cellStyle name="40% - 强调文字颜色 6 52 4" xfId="8209"/>
    <cellStyle name="输入 3 2 3" xfId="8210"/>
    <cellStyle name="40% - 强调文字颜色 6 52 4 2" xfId="8211"/>
    <cellStyle name="输入 3 2 3 2" xfId="8212"/>
    <cellStyle name="40% - 强调文字颜色 6 52 4 3" xfId="8213"/>
    <cellStyle name="输入 3 2 3 3" xfId="8214"/>
    <cellStyle name="40% - 强调文字颜色 6 52 4 4" xfId="8215"/>
    <cellStyle name="输入 3 2 3 4" xfId="8216"/>
    <cellStyle name="40% - 强调文字颜色 6 52 4 5" xfId="8217"/>
    <cellStyle name="输入 3 2 3 5" xfId="8218"/>
    <cellStyle name="40% - 强调文字颜色 6 52 4 6" xfId="8219"/>
    <cellStyle name="输入 3 2 3 6" xfId="8220"/>
    <cellStyle name="40% - 强调文字颜色 6 52 5" xfId="8221"/>
    <cellStyle name="输入 3 2 4" xfId="8222"/>
    <cellStyle name="40% - 强调文字颜色 6 52 5 2" xfId="8223"/>
    <cellStyle name="输入 3 2 4 2" xfId="8224"/>
    <cellStyle name="40% - 强调文字颜色 6 52 5 3" xfId="8225"/>
    <cellStyle name="输入 3 2 4 3" xfId="8226"/>
    <cellStyle name="40% - 强调文字颜色 6 52 5 4" xfId="8227"/>
    <cellStyle name="输入 3 2 4 4" xfId="8228"/>
    <cellStyle name="40% - 强调文字颜色 6 52 5 5" xfId="8229"/>
    <cellStyle name="输入 3 2 4 5" xfId="8230"/>
    <cellStyle name="40% - 强调文字颜色 6 52 5 6" xfId="8231"/>
    <cellStyle name="输出 6 2 2" xfId="8232"/>
    <cellStyle name="输入 3 2 4 6" xfId="8233"/>
    <cellStyle name="40% - 强调文字颜色 6 52 6" xfId="8234"/>
    <cellStyle name="输入 3 2 5" xfId="8235"/>
    <cellStyle name="40% - 强调文字颜色 6 52 6 2" xfId="8236"/>
    <cellStyle name="输入 3 2 5 2" xfId="8237"/>
    <cellStyle name="40% - 强调文字颜色 6 52 6 3" xfId="8238"/>
    <cellStyle name="输入 3 2 5 3" xfId="8239"/>
    <cellStyle name="40% - 强调文字颜色 6 52 6 4" xfId="8240"/>
    <cellStyle name="输入 3 2 5 4" xfId="8241"/>
    <cellStyle name="40% - 强调文字颜色 6 52 6 5" xfId="8242"/>
    <cellStyle name="输入 3 2 5 5" xfId="8243"/>
    <cellStyle name="40% - 强调文字颜色 6 52 6 6" xfId="8244"/>
    <cellStyle name="输出 6 3 2" xfId="8245"/>
    <cellStyle name="输入 3 2 5 6" xfId="8246"/>
    <cellStyle name="40% - 强调文字颜色 6 52 7" xfId="8247"/>
    <cellStyle name="输入 3 2 6" xfId="8248"/>
    <cellStyle name="40% - 强调文字颜色 6 52 7 2" xfId="8249"/>
    <cellStyle name="输入 3 2 6 2" xfId="8250"/>
    <cellStyle name="注释 52 13" xfId="8251"/>
    <cellStyle name="40% - 强调文字颜色 6 52 7 3" xfId="8252"/>
    <cellStyle name="输入 3 2 6 3" xfId="8253"/>
    <cellStyle name="40% - 强调文字颜色 6 52 7 4" xfId="8254"/>
    <cellStyle name="输入 3 2 6 4" xfId="8255"/>
    <cellStyle name="40% - 强调文字颜色 6 52 7 5" xfId="8256"/>
    <cellStyle name="输入 3 2 6 5" xfId="8257"/>
    <cellStyle name="40% - 强调文字颜色 6 52 7 6" xfId="8258"/>
    <cellStyle name="输出 6 4 2" xfId="8259"/>
    <cellStyle name="输入 3 2 6 6" xfId="8260"/>
    <cellStyle name="40% - 强调文字颜色 6 52 8" xfId="8261"/>
    <cellStyle name="输入 3 2 7" xfId="8262"/>
    <cellStyle name="40% - 强调文字颜色 6 52 8 2" xfId="8263"/>
    <cellStyle name="输入 3 2 7 2" xfId="8264"/>
    <cellStyle name="40% - 强调文字颜色 6 52 8 3" xfId="8265"/>
    <cellStyle name="输入 3 2 7 3" xfId="8266"/>
    <cellStyle name="40% - 强调文字颜色 6 52 8 4" xfId="8267"/>
    <cellStyle name="40% - 强调文字颜色 6 52 8 5" xfId="8268"/>
    <cellStyle name="40% - 强调文字颜色 6 52 8 6" xfId="8269"/>
    <cellStyle name="输出 6 5 2" xfId="8270"/>
    <cellStyle name="40% - 强调文字颜色 6 52 9" xfId="8271"/>
    <cellStyle name="输入 3 2 8" xfId="8272"/>
    <cellStyle name="40% - 强调文字颜色 6 53 10" xfId="8273"/>
    <cellStyle name="输出 4 2 10 2" xfId="8274"/>
    <cellStyle name="40% - 强调文字颜色 6 53 11" xfId="8275"/>
    <cellStyle name="输出 4 2 10 3" xfId="8276"/>
    <cellStyle name="40% - 强调文字颜色 6 53 12" xfId="8277"/>
    <cellStyle name="40% - 强调文字颜色 6 53 13" xfId="8278"/>
    <cellStyle name="40% - 强调文字颜色 6 53 2 2" xfId="8279"/>
    <cellStyle name="标题 2 17" xfId="8280"/>
    <cellStyle name="标题 2 22" xfId="8281"/>
    <cellStyle name="40% - 强调文字颜色 6 53 2 3" xfId="8282"/>
    <cellStyle name="标题 2 18" xfId="8283"/>
    <cellStyle name="标题 2 23" xfId="8284"/>
    <cellStyle name="40% - 强调文字颜色 6 53 2 4" xfId="8285"/>
    <cellStyle name="标题 2 19" xfId="8286"/>
    <cellStyle name="标题 2 24" xfId="8287"/>
    <cellStyle name="40% - 强调文字颜色 6 53 2 5" xfId="8288"/>
    <cellStyle name="标题 2 25" xfId="8289"/>
    <cellStyle name="标题 2 30" xfId="8290"/>
    <cellStyle name="40% - 强调文字颜色 6 53 2 6" xfId="8291"/>
    <cellStyle name="标题 2 26" xfId="8292"/>
    <cellStyle name="标题 2 31" xfId="8293"/>
    <cellStyle name="强调文字颜色 5 3 2 2" xfId="8294"/>
    <cellStyle name="40% - 强调文字颜色 6 53 3 2" xfId="8295"/>
    <cellStyle name="输入 3 3 2 2" xfId="8296"/>
    <cellStyle name="40% - 强调文字颜色 6 53 3 3" xfId="8297"/>
    <cellStyle name="输入 3 3 2 3" xfId="8298"/>
    <cellStyle name="40% - 强调文字颜色 6 53 3 4" xfId="8299"/>
    <cellStyle name="40% - 强调文字颜色 6 53 3 5" xfId="8300"/>
    <cellStyle name="40% - 强调文字颜色 6 53 3 6" xfId="8301"/>
    <cellStyle name="40% - 强调文字颜色 6 53 4 2" xfId="8302"/>
    <cellStyle name="输入 3 3 3 2" xfId="8303"/>
    <cellStyle name="40% - 强调文字颜色 6 53 4 3" xfId="8304"/>
    <cellStyle name="输入 3 3 3 3" xfId="8305"/>
    <cellStyle name="40% - 强调文字颜色 6 53 4 4" xfId="8306"/>
    <cellStyle name="40% - 强调文字颜色 6 53 4 5" xfId="8307"/>
    <cellStyle name="40% - 强调文字颜色 6 53 4 6" xfId="8308"/>
    <cellStyle name="40% - 强调文字颜色 6 53 5 2" xfId="8309"/>
    <cellStyle name="输入 3 3 4 2" xfId="8310"/>
    <cellStyle name="40% - 强调文字颜色 6 53 5 3" xfId="8311"/>
    <cellStyle name="输入 3 3 4 3" xfId="8312"/>
    <cellStyle name="40% - 强调文字颜色 6 53 5 4" xfId="8313"/>
    <cellStyle name="40% - 强调文字颜色 6 53 5 5" xfId="8314"/>
    <cellStyle name="40% - 强调文字颜色 6 53 5 6" xfId="8315"/>
    <cellStyle name="40% - 强调文字颜色 6 53 6" xfId="8316"/>
    <cellStyle name="输入 3 3 5" xfId="8317"/>
    <cellStyle name="40% - 强调文字颜色 6 53 6 2" xfId="8318"/>
    <cellStyle name="输入 3 3 5 2" xfId="8319"/>
    <cellStyle name="40% - 强调文字颜色 6 53 6 3" xfId="8320"/>
    <cellStyle name="输入 3 3 5 3" xfId="8321"/>
    <cellStyle name="40% - 强调文字颜色 6 53 6 4" xfId="8322"/>
    <cellStyle name="40% - 强调文字颜色 6 53 6 5" xfId="8323"/>
    <cellStyle name="40% - 强调文字颜色 6 53 6 6" xfId="8324"/>
    <cellStyle name="40% - 强调文字颜色 6 53 7" xfId="8325"/>
    <cellStyle name="输入 3 3 6" xfId="8326"/>
    <cellStyle name="40% - 强调文字颜色 6 53 7 2" xfId="8327"/>
    <cellStyle name="标题 3 17" xfId="8328"/>
    <cellStyle name="标题 3 22" xfId="8329"/>
    <cellStyle name="输入 3 3 6 2" xfId="8330"/>
    <cellStyle name="40% - 强调文字颜色 6 53 7 3" xfId="8331"/>
    <cellStyle name="标题 3 18" xfId="8332"/>
    <cellStyle name="标题 3 23" xfId="8333"/>
    <cellStyle name="输入 3 3 6 3" xfId="8334"/>
    <cellStyle name="40% - 强调文字颜色 6 53 7 4" xfId="8335"/>
    <cellStyle name="标题 3 19" xfId="8336"/>
    <cellStyle name="标题 3 24" xfId="8337"/>
    <cellStyle name="40% - 强调文字颜色 6 53 7 5" xfId="8338"/>
    <cellStyle name="标题 3 25" xfId="8339"/>
    <cellStyle name="标题 3 30" xfId="8340"/>
    <cellStyle name="40% - 强调文字颜色 6 53 7 6" xfId="8341"/>
    <cellStyle name="标题 3 26" xfId="8342"/>
    <cellStyle name="标题 3 31" xfId="8343"/>
    <cellStyle name="40% - 强调文字颜色 6 53 8" xfId="8344"/>
    <cellStyle name="输入 3 3 7" xfId="8345"/>
    <cellStyle name="40% - 强调文字颜色 6 53 8 2" xfId="8346"/>
    <cellStyle name="输入 3 3 7 2" xfId="8347"/>
    <cellStyle name="40% - 强调文字颜色 6 53 8 3" xfId="8348"/>
    <cellStyle name="40% - 强调文字颜色 6 53 8 4" xfId="8349"/>
    <cellStyle name="40% - 强调文字颜色 6 53 8 5" xfId="8350"/>
    <cellStyle name="40% - 强调文字颜色 6 53 8 6" xfId="8351"/>
    <cellStyle name="40% - 强调文字颜色 6 53 9" xfId="8352"/>
    <cellStyle name="输入 3 3 8" xfId="8353"/>
    <cellStyle name="40% - 强调文字颜色 6 55" xfId="8354"/>
    <cellStyle name="40% - 强调文字颜色 6 60" xfId="8355"/>
    <cellStyle name="40% - 强调文字颜色 6 55 10" xfId="8356"/>
    <cellStyle name="常规 82 3 3" xfId="8357"/>
    <cellStyle name="40% - 强调文字颜色 6 55 2 5" xfId="8358"/>
    <cellStyle name="40% - 强调文字颜色 6 55 2 6" xfId="8359"/>
    <cellStyle name="40% - 强调文字颜色 6 55 3 2" xfId="8360"/>
    <cellStyle name="40% - 强调文字颜色 6 55 3 3" xfId="8361"/>
    <cellStyle name="40% - 强调文字颜色 6 55 3 4" xfId="8362"/>
    <cellStyle name="40% - 强调文字颜色 6 55 3 5" xfId="8363"/>
    <cellStyle name="40% - 强调文字颜色 6 55 3 6" xfId="8364"/>
    <cellStyle name="40% - 强调文字颜色 6 55 4 2" xfId="8365"/>
    <cellStyle name="40% - 强调文字颜色 6 55 4 3" xfId="8366"/>
    <cellStyle name="差_2016年珠海市社会保险参保缴费比例 2" xfId="8367"/>
    <cellStyle name="40% - 强调文字颜色 6 55 4 4" xfId="8368"/>
    <cellStyle name="差_2016年珠海市社会保险参保缴费比例 3" xfId="8369"/>
    <cellStyle name="40% - 强调文字颜色 6 55 4 5" xfId="8370"/>
    <cellStyle name="40% - 强调文字颜色 6 55 4 6" xfId="8371"/>
    <cellStyle name="40% - 强调文字颜色 6 55 5 2" xfId="8372"/>
    <cellStyle name="40% - 强调文字颜色 6 55 5 3" xfId="8373"/>
    <cellStyle name="40% - 强调文字颜色 6 55 5 4" xfId="8374"/>
    <cellStyle name="40% - 强调文字颜色 6 55 5 5" xfId="8375"/>
    <cellStyle name="40% - 强调文字颜色 6 55 5 6" xfId="8376"/>
    <cellStyle name="40% - 强调文字颜色 6 55 6" xfId="8377"/>
    <cellStyle name="40% - 强调文字颜色 6 60 6" xfId="8378"/>
    <cellStyle name="40% - 强调文字颜色 6 55 7" xfId="8379"/>
    <cellStyle name="40% - 强调文字颜色 6 55 8" xfId="8380"/>
    <cellStyle name="40% - 强调文字颜色 6 55 9" xfId="8381"/>
    <cellStyle name="40% - 强调文字颜色 6 56" xfId="8382"/>
    <cellStyle name="40% - 强调文字颜色 6 61" xfId="8383"/>
    <cellStyle name="40% - 强调文字颜色 6 56 10" xfId="8384"/>
    <cellStyle name="常规 82 8 3" xfId="8385"/>
    <cellStyle name="40% - 强调文字颜色 6 56 2 2" xfId="8386"/>
    <cellStyle name="40% - 强调文字颜色 6 56 2 3" xfId="8387"/>
    <cellStyle name="40% - 强调文字颜色 6 56 2 4" xfId="8388"/>
    <cellStyle name="40% - 强调文字颜色 6 56 2 5" xfId="8389"/>
    <cellStyle name="40% - 强调文字颜色 6 56 2 6" xfId="8390"/>
    <cellStyle name="40% - 强调文字颜色 6 56 3 2" xfId="8391"/>
    <cellStyle name="输入 3 6 2 2" xfId="8392"/>
    <cellStyle name="40% - 强调文字颜色 6 56 3 3" xfId="8393"/>
    <cellStyle name="输入 3 6 2 3" xfId="8394"/>
    <cellStyle name="40% - 强调文字颜色 6 56 3 4" xfId="8395"/>
    <cellStyle name="40% - 强调文字颜色 6 56 3 5" xfId="8396"/>
    <cellStyle name="40% - 强调文字颜色 6 56 3 6" xfId="8397"/>
    <cellStyle name="40% - 强调文字颜色 6 56 4 2" xfId="8398"/>
    <cellStyle name="解释性文本 7" xfId="8399"/>
    <cellStyle name="40% - 强调文字颜色 6 56 4 3" xfId="8400"/>
    <cellStyle name="解释性文本 8" xfId="8401"/>
    <cellStyle name="40% - 强调文字颜色 6 56 4 4" xfId="8402"/>
    <cellStyle name="解释性文本 9" xfId="8403"/>
    <cellStyle name="40% - 强调文字颜色 6 56 4 5" xfId="8404"/>
    <cellStyle name="40% - 强调文字颜色 6 56 4 6" xfId="8405"/>
    <cellStyle name="40% - 强调文字颜色 6 56 5 2" xfId="8406"/>
    <cellStyle name="40% - 强调文字颜色 6 56 5 3" xfId="8407"/>
    <cellStyle name="40% - 强调文字颜色 6 56 5 4" xfId="8408"/>
    <cellStyle name="40% - 强调文字颜色 6 56 5 5" xfId="8409"/>
    <cellStyle name="40% - 强调文字颜色 6 56 5 6" xfId="8410"/>
    <cellStyle name="40% - 强调文字颜色 6 56 6" xfId="8411"/>
    <cellStyle name="40% - 强调文字颜色 6 61 6" xfId="8412"/>
    <cellStyle name="40% - 强调文字颜色 6 56 7" xfId="8413"/>
    <cellStyle name="40% - 强调文字颜色 6 56 8" xfId="8414"/>
    <cellStyle name="40% - 强调文字颜色 6 56 9" xfId="8415"/>
    <cellStyle name="40% - 强调文字颜色 6 57" xfId="8416"/>
    <cellStyle name="40% - 强调文字颜色 6 62" xfId="8417"/>
    <cellStyle name="40% - 强调文字颜色 6 57 2 2" xfId="8418"/>
    <cellStyle name="40% - 强调文字颜色 6 57 2 3" xfId="8419"/>
    <cellStyle name="40% - 强调文字颜色 6 57 2 4" xfId="8420"/>
    <cellStyle name="40% - 强调文字颜色 6 57 2 5" xfId="8421"/>
    <cellStyle name="40% - 强调文字颜色 6 57 2 6" xfId="8422"/>
    <cellStyle name="40% - 强调文字颜色 6 57 3 2" xfId="8423"/>
    <cellStyle name="输入 3 7 2 2" xfId="8424"/>
    <cellStyle name="40% - 强调文字颜色 6 57 3 3" xfId="8425"/>
    <cellStyle name="输入 3 7 2 3" xfId="8426"/>
    <cellStyle name="40% - 强调文字颜色 6 57 3 4" xfId="8427"/>
    <cellStyle name="40% - 强调文字颜色 6 57 3 5" xfId="8428"/>
    <cellStyle name="40% - 强调文字颜色 6 57 3 6" xfId="8429"/>
    <cellStyle name="40% - 强调文字颜色 6 57 4 2" xfId="8430"/>
    <cellStyle name="40% - 强调文字颜色 6 57 4 3" xfId="8431"/>
    <cellStyle name="40% - 强调文字颜色 6 57 4 4" xfId="8432"/>
    <cellStyle name="40% - 强调文字颜色 6 57 4 5" xfId="8433"/>
    <cellStyle name="40% - 强调文字颜色 6 57 4 6" xfId="8434"/>
    <cellStyle name="40% - 强调文字颜色 6 57 5 2" xfId="8435"/>
    <cellStyle name="标题 18" xfId="8436"/>
    <cellStyle name="标题 23" xfId="8437"/>
    <cellStyle name="40% - 强调文字颜色 6 57 5 3" xfId="8438"/>
    <cellStyle name="标题 19" xfId="8439"/>
    <cellStyle name="标题 24" xfId="8440"/>
    <cellStyle name="40% - 强调文字颜色 6 57 5 4" xfId="8441"/>
    <cellStyle name="标题 25" xfId="8442"/>
    <cellStyle name="标题 30" xfId="8443"/>
    <cellStyle name="40% - 强调文字颜色 6 57 5 5" xfId="8444"/>
    <cellStyle name="标题 26" xfId="8445"/>
    <cellStyle name="标题 31" xfId="8446"/>
    <cellStyle name="40% - 强调文字颜色 6 57 5 6" xfId="8447"/>
    <cellStyle name="标题 27" xfId="8448"/>
    <cellStyle name="标题 32" xfId="8449"/>
    <cellStyle name="40% - 强调文字颜色 6 57 6" xfId="8450"/>
    <cellStyle name="40% - 强调文字颜色 6 57 7" xfId="8451"/>
    <cellStyle name="40% - 强调文字颜色 6 57 8" xfId="8452"/>
    <cellStyle name="40% - 强调文字颜色 6 57 9" xfId="8453"/>
    <cellStyle name="40% - 强调文字颜色 6 58" xfId="8454"/>
    <cellStyle name="40% - 强调文字颜色 6 63" xfId="8455"/>
    <cellStyle name="40% - 强调文字颜色 6 58 2" xfId="8456"/>
    <cellStyle name="40% - 强调文字颜色 6 58 3" xfId="8457"/>
    <cellStyle name="输入 3 8 2" xfId="8458"/>
    <cellStyle name="40% - 强调文字颜色 6 58 4" xfId="8459"/>
    <cellStyle name="输入 3 8 3" xfId="8460"/>
    <cellStyle name="40% - 强调文字颜色 6 58 5" xfId="8461"/>
    <cellStyle name="40% - 强调文字颜色 6 58 6" xfId="8462"/>
    <cellStyle name="40% - 强调文字颜色 6 59" xfId="8463"/>
    <cellStyle name="40% - 强调文字颜色 6 64" xfId="8464"/>
    <cellStyle name="40% - 强调文字颜色 6 59 2" xfId="8465"/>
    <cellStyle name="40% - 强调文字颜色 6 59 3" xfId="8466"/>
    <cellStyle name="输入 3 9 2" xfId="8467"/>
    <cellStyle name="40% - 强调文字颜色 6 59 4" xfId="8468"/>
    <cellStyle name="输入 3 9 3" xfId="8469"/>
    <cellStyle name="40% - 强调文字颜色 6 59 5" xfId="8470"/>
    <cellStyle name="40% - 强调文字颜色 6 59 6" xfId="8471"/>
    <cellStyle name="40% - 强调文字颜色 6 6" xfId="8472"/>
    <cellStyle name="注释 6 2 2 3" xfId="8473"/>
    <cellStyle name="40% - 强调文字颜色 6 6 2" xfId="8474"/>
    <cellStyle name="40% - 强调文字颜色 6 6 3" xfId="8475"/>
    <cellStyle name="40% - 强调文字颜色 6 6 4" xfId="8476"/>
    <cellStyle name="40% - 强调文字颜色 6 6 5" xfId="8477"/>
    <cellStyle name="40% - 强调文字颜色 6 6 6" xfId="8478"/>
    <cellStyle name="40% - 强调文字颜色 6 65" xfId="8479"/>
    <cellStyle name="40% - 强调文字颜色 6 7" xfId="8480"/>
    <cellStyle name="40% - 强调文字颜色 6 8" xfId="8481"/>
    <cellStyle name="40% - 强调文字颜色 6 9" xfId="8482"/>
    <cellStyle name="60% - 强调文字颜色 1 10" xfId="8483"/>
    <cellStyle name="60% - 强调文字颜色 1 11" xfId="8484"/>
    <cellStyle name="60% - 强调文字颜色 1 12" xfId="8485"/>
    <cellStyle name="60% - 强调文字颜色 1 13" xfId="8486"/>
    <cellStyle name="60% - 强调文字颜色 1 14" xfId="8487"/>
    <cellStyle name="60% - 强调文字颜色 1 15" xfId="8488"/>
    <cellStyle name="60% - 强调文字颜色 1 20" xfId="8489"/>
    <cellStyle name="60% - 强调文字颜色 1 16" xfId="8490"/>
    <cellStyle name="60% - 强调文字颜色 1 21" xfId="8491"/>
    <cellStyle name="60% - 强调文字颜色 1 17" xfId="8492"/>
    <cellStyle name="60% - 强调文字颜色 1 22" xfId="8493"/>
    <cellStyle name="60% - 强调文字颜色 1 18" xfId="8494"/>
    <cellStyle name="60% - 强调文字颜色 1 23" xfId="8495"/>
    <cellStyle name="60% - 强调文字颜色 1 19" xfId="8496"/>
    <cellStyle name="60% - 强调文字颜色 1 24" xfId="8497"/>
    <cellStyle name="60% - 强调文字颜色 1 2 2 6" xfId="8498"/>
    <cellStyle name="60% - 强调文字颜色 1 25" xfId="8499"/>
    <cellStyle name="60% - 强调文字颜色 1 30" xfId="8500"/>
    <cellStyle name="60% - 强调文字颜色 1 26" xfId="8501"/>
    <cellStyle name="60% - 强调文字颜色 1 31" xfId="8502"/>
    <cellStyle name="60% - 强调文字颜色 1 27" xfId="8503"/>
    <cellStyle name="60% - 强调文字颜色 1 32" xfId="8504"/>
    <cellStyle name="60% - 强调文字颜色 1 28" xfId="8505"/>
    <cellStyle name="60% - 强调文字颜色 1 33" xfId="8506"/>
    <cellStyle name="60% - 强调文字颜色 1 29" xfId="8507"/>
    <cellStyle name="60% - 强调文字颜色 1 34" xfId="8508"/>
    <cellStyle name="60% - 强调文字颜色 1 3 2 6" xfId="8509"/>
    <cellStyle name="60% - 强调文字颜色 1 35" xfId="8510"/>
    <cellStyle name="60% - 强调文字颜色 1 40" xfId="8511"/>
    <cellStyle name="60% - 强调文字颜色 1 36" xfId="8512"/>
    <cellStyle name="60% - 强调文字颜色 1 41" xfId="8513"/>
    <cellStyle name="输入 5 8 2" xfId="8514"/>
    <cellStyle name="60% - 强调文字颜色 1 37" xfId="8515"/>
    <cellStyle name="60% - 强调文字颜色 1 42" xfId="8516"/>
    <cellStyle name="输入 5 8 3" xfId="8517"/>
    <cellStyle name="60% - 强调文字颜色 1 38" xfId="8518"/>
    <cellStyle name="60% - 强调文字颜色 1 43" xfId="8519"/>
    <cellStyle name="60% - 强调文字颜色 1 39" xfId="8520"/>
    <cellStyle name="60% - 强调文字颜色 1 44" xfId="8521"/>
    <cellStyle name="60% - 强调文字颜色 1 4 2 6" xfId="8522"/>
    <cellStyle name="Accent2 2" xfId="8523"/>
    <cellStyle name="60% - 强调文字颜色 1 45" xfId="8524"/>
    <cellStyle name="60% - 强调文字颜色 1 46" xfId="8525"/>
    <cellStyle name="60% - 强调文字颜色 1 47" xfId="8526"/>
    <cellStyle name="60% - 强调文字颜色 1 48" xfId="8527"/>
    <cellStyle name="60% - 强调文字颜色 1 6 2" xfId="8528"/>
    <cellStyle name="60% - 强调文字颜色 1 6 3" xfId="8529"/>
    <cellStyle name="汇总 6 4 3 2 2" xfId="8530"/>
    <cellStyle name="输入 4 2 5 4 2 2" xfId="8531"/>
    <cellStyle name="60% - 强调文字颜色 1 6 4" xfId="8532"/>
    <cellStyle name="汇总 6 4 3 2 3" xfId="8533"/>
    <cellStyle name="输入 4 2 5 4 2 3" xfId="8534"/>
    <cellStyle name="60% - 强调文字颜色 1 6 5" xfId="8535"/>
    <cellStyle name="60% - 强调文字颜色 1 6 6" xfId="8536"/>
    <cellStyle name="60% - 强调文字颜色 1 9" xfId="8537"/>
    <cellStyle name="60% - 强调文字颜色 2 10" xfId="8538"/>
    <cellStyle name="60% - 强调文字颜色 2 11" xfId="8539"/>
    <cellStyle name="60% - 强调文字颜色 2 12" xfId="8540"/>
    <cellStyle name="60% - 强调文字颜色 2 13" xfId="8541"/>
    <cellStyle name="60% - 强调文字颜色 2 14" xfId="8542"/>
    <cellStyle name="60% - 强调文字颜色 2 15" xfId="8543"/>
    <cellStyle name="60% - 强调文字颜色 2 20" xfId="8544"/>
    <cellStyle name="60% - 强调文字颜色 2 16" xfId="8545"/>
    <cellStyle name="60% - 强调文字颜色 2 21" xfId="8546"/>
    <cellStyle name="60% - 强调文字颜色 2 17" xfId="8547"/>
    <cellStyle name="60% - 强调文字颜色 2 22" xfId="8548"/>
    <cellStyle name="60% - 强调文字颜色 2 18" xfId="8549"/>
    <cellStyle name="60% - 强调文字颜色 2 23" xfId="8550"/>
    <cellStyle name="60% - 强调文字颜色 2 19" xfId="8551"/>
    <cellStyle name="60% - 强调文字颜色 2 24" xfId="8552"/>
    <cellStyle name="60% - 强调文字颜色 2 2 2 4" xfId="8553"/>
    <cellStyle name="60% - 强调文字颜色 2 2 2 5" xfId="8554"/>
    <cellStyle name="60% - 强调文字颜色 2 2 2 6" xfId="8555"/>
    <cellStyle name="60% - 强调文字颜色 2 3 2 4" xfId="8556"/>
    <cellStyle name="60% - 强调文字颜色 2 3 2 5" xfId="8557"/>
    <cellStyle name="60% - 强调文字颜色 2 3 2 6" xfId="8558"/>
    <cellStyle name="60% - 强调文字颜色 2 37" xfId="8559"/>
    <cellStyle name="60% - 强调文字颜色 2 42" xfId="8560"/>
    <cellStyle name="60% - 强调文字颜色 2 38" xfId="8561"/>
    <cellStyle name="60% - 强调文字颜色 2 43" xfId="8562"/>
    <cellStyle name="60% - 强调文字颜色 2 39" xfId="8563"/>
    <cellStyle name="60% - 强调文字颜色 2 44" xfId="8564"/>
    <cellStyle name="60% - 强调文字颜色 2 4 2 4" xfId="8565"/>
    <cellStyle name="60% - 强调文字颜色 2 4 2 5" xfId="8566"/>
    <cellStyle name="60% - 强调文字颜色 2 4 2 6" xfId="8567"/>
    <cellStyle name="60% - 强调文字颜色 2 45" xfId="8568"/>
    <cellStyle name="60% - 强调文字颜色 2 46" xfId="8569"/>
    <cellStyle name="60% - 强调文字颜色 2 47" xfId="8570"/>
    <cellStyle name="60% - 强调文字颜色 2 48" xfId="8571"/>
    <cellStyle name="60% - 强调文字颜色 2 6 2" xfId="8572"/>
    <cellStyle name="60% - 强调文字颜色 2 6 3" xfId="8573"/>
    <cellStyle name="汇总 6 4 4 2 2" xfId="8574"/>
    <cellStyle name="输入 4 2 5 5 2 2" xfId="8575"/>
    <cellStyle name="60% - 强调文字颜色 2 6 4" xfId="8576"/>
    <cellStyle name="汇总 6 4 4 2 3" xfId="8577"/>
    <cellStyle name="输入 4 2 5 5 2 3" xfId="8578"/>
    <cellStyle name="60% - 强调文字颜色 2 6 5" xfId="8579"/>
    <cellStyle name="60% - 强调文字颜色 2 6 6" xfId="8580"/>
    <cellStyle name="60% - 强调文字颜色 3 10" xfId="8581"/>
    <cellStyle name="注释 5 2 4" xfId="8582"/>
    <cellStyle name="60% - 强调文字颜色 3 11" xfId="8583"/>
    <cellStyle name="注释 5 2 5" xfId="8584"/>
    <cellStyle name="60% - 强调文字颜色 3 12" xfId="8585"/>
    <cellStyle name="注释 5 2 6" xfId="8586"/>
    <cellStyle name="60% - 强调文字颜色 3 13" xfId="8587"/>
    <cellStyle name="注释 5 2 7" xfId="8588"/>
    <cellStyle name="60% - 强调文字颜色 3 14" xfId="8589"/>
    <cellStyle name="注释 5 2 8" xfId="8590"/>
    <cellStyle name="60% - 强调文字颜色 3 15" xfId="8591"/>
    <cellStyle name="60% - 强调文字颜色 3 20" xfId="8592"/>
    <cellStyle name="60% - 强调文字颜色 3 16" xfId="8593"/>
    <cellStyle name="60% - 强调文字颜色 3 21" xfId="8594"/>
    <cellStyle name="60% - 强调文字颜色 3 17" xfId="8595"/>
    <cellStyle name="60% - 强调文字颜色 3 22" xfId="8596"/>
    <cellStyle name="60% - 强调文字颜色 3 18" xfId="8597"/>
    <cellStyle name="60% - 强调文字颜色 3 23" xfId="8598"/>
    <cellStyle name="60% - 强调文字颜色 3 19" xfId="8599"/>
    <cellStyle name="60% - 强调文字颜色 3 24" xfId="8600"/>
    <cellStyle name="60% - 强调文字颜色 3 2 2 2" xfId="8601"/>
    <cellStyle name="Accent1 3 4" xfId="8602"/>
    <cellStyle name="60% - 强调文字颜色 3 2 2 3" xfId="8603"/>
    <cellStyle name="Accent1 3 5" xfId="8604"/>
    <cellStyle name="60% - 强调文字颜色 3 2 2 4" xfId="8605"/>
    <cellStyle name="Accent1 3 6" xfId="8606"/>
    <cellStyle name="60% - 强调文字颜色 3 2 2 5" xfId="8607"/>
    <cellStyle name="60% - 强调文字颜色 3 25" xfId="8608"/>
    <cellStyle name="60% - 强调文字颜色 3 30" xfId="8609"/>
    <cellStyle name="60% - 强调文字颜色 3 26" xfId="8610"/>
    <cellStyle name="60% - 强调文字颜色 3 31" xfId="8611"/>
    <cellStyle name="60% - 强调文字颜色 3 27" xfId="8612"/>
    <cellStyle name="60% - 强调文字颜色 3 32" xfId="8613"/>
    <cellStyle name="60% - 强调文字颜色 3 28" xfId="8614"/>
    <cellStyle name="60% - 强调文字颜色 3 33" xfId="8615"/>
    <cellStyle name="输出 3 4 2" xfId="8616"/>
    <cellStyle name="60% - 强调文字颜色 3 29" xfId="8617"/>
    <cellStyle name="60% - 强调文字颜色 3 34" xfId="8618"/>
    <cellStyle name="输出 3 4 3" xfId="8619"/>
    <cellStyle name="60% - 强调文字颜色 3 3 2 2" xfId="8620"/>
    <cellStyle name="Accent2 3 4" xfId="8621"/>
    <cellStyle name="60% - 强调文字颜色 3 3 2 3" xfId="8622"/>
    <cellStyle name="Accent2 3 5" xfId="8623"/>
    <cellStyle name="60% - 强调文字颜色 3 3 2 4" xfId="8624"/>
    <cellStyle name="Accent2 3 6" xfId="8625"/>
    <cellStyle name="60% - 强调文字颜色 3 3 2 5" xfId="8626"/>
    <cellStyle name="60% - 强调文字颜色 3 3 2 6" xfId="8627"/>
    <cellStyle name="计算 6 10 2 2" xfId="8628"/>
    <cellStyle name="60% - 强调文字颜色 3 3 4" xfId="8629"/>
    <cellStyle name="60% - 强调文字颜色 3 35" xfId="8630"/>
    <cellStyle name="60% - 强调文字颜色 3 40" xfId="8631"/>
    <cellStyle name="常规 3 3 2" xfId="8632"/>
    <cellStyle name="输出 3 4 4" xfId="8633"/>
    <cellStyle name="60% - 强调文字颜色 3 36" xfId="8634"/>
    <cellStyle name="60% - 强调文字颜色 3 41" xfId="8635"/>
    <cellStyle name="常规 3 3 3" xfId="8636"/>
    <cellStyle name="输出 3 4 5" xfId="8637"/>
    <cellStyle name="60% - 强调文字颜色 3 37" xfId="8638"/>
    <cellStyle name="60% - 强调文字颜色 3 42" xfId="8639"/>
    <cellStyle name="计算 6 4 4 2 2" xfId="8640"/>
    <cellStyle name="输出 3 4 6" xfId="8641"/>
    <cellStyle name="60% - 强调文字颜色 3 38" xfId="8642"/>
    <cellStyle name="60% - 强调文字颜色 3 43" xfId="8643"/>
    <cellStyle name="计算 6 4 4 2 3" xfId="8644"/>
    <cellStyle name="输出 3 4 7" xfId="8645"/>
    <cellStyle name="60% - 强调文字颜色 3 39" xfId="8646"/>
    <cellStyle name="60% - 强调文字颜色 3 44" xfId="8647"/>
    <cellStyle name="输出 3 4 8" xfId="8648"/>
    <cellStyle name="60% - 强调文字颜色 3 4 2" xfId="8649"/>
    <cellStyle name="60% - 强调文字颜色 3 4 2 2" xfId="8650"/>
    <cellStyle name="Accent3 3 4" xfId="8651"/>
    <cellStyle name="60% - 强调文字颜色 3 4 2 3" xfId="8652"/>
    <cellStyle name="Accent3 3 5" xfId="8653"/>
    <cellStyle name="60% - 强调文字颜色 3 4 2 4" xfId="8654"/>
    <cellStyle name="Accent3 3 6" xfId="8655"/>
    <cellStyle name="60% - 强调文字颜色 3 4 2 5" xfId="8656"/>
    <cellStyle name="60% - 强调文字颜色 3 4 2 6" xfId="8657"/>
    <cellStyle name="60% - 强调文字颜色 3 4 3" xfId="8658"/>
    <cellStyle name="60% - 强调文字颜色 3 4 4" xfId="8659"/>
    <cellStyle name="60% - 强调文字颜色 3 45" xfId="8660"/>
    <cellStyle name="60% - 强调文字颜色 3 46" xfId="8661"/>
    <cellStyle name="60% - 强调文字颜色 3 47" xfId="8662"/>
    <cellStyle name="60% - 强调文字颜色 3 48" xfId="8663"/>
    <cellStyle name="注释 5 3 2" xfId="8664"/>
    <cellStyle name="60% - 强调文字颜色 3 5 2" xfId="8665"/>
    <cellStyle name="60% - 强调文字颜色 3 5 3" xfId="8666"/>
    <cellStyle name="60% - 强调文字颜色 3 6 2" xfId="8667"/>
    <cellStyle name="60% - 强调文字颜色 3 6 3" xfId="8668"/>
    <cellStyle name="汇总 6 4 5 2 2" xfId="8669"/>
    <cellStyle name="60% - 强调文字颜色 3 6 4" xfId="8670"/>
    <cellStyle name="汇总 6 4 5 2 3" xfId="8671"/>
    <cellStyle name="60% - 强调文字颜色 3 6 5" xfId="8672"/>
    <cellStyle name="60% - 强调文字颜色 3 6 6" xfId="8673"/>
    <cellStyle name="60% - 强调文字颜色 3 9" xfId="8674"/>
    <cellStyle name="输出 6 2 4 2 2" xfId="8675"/>
    <cellStyle name="60% - 强调文字颜色 4 10" xfId="8676"/>
    <cellStyle name="60% - 强调文字颜色 4 11" xfId="8677"/>
    <cellStyle name="60% - 强调文字颜色 4 12" xfId="8678"/>
    <cellStyle name="60% - 强调文字颜色 4 13" xfId="8679"/>
    <cellStyle name="60% - 强调文字颜色 4 14" xfId="8680"/>
    <cellStyle name="60% - 强调文字颜色 4 15" xfId="8681"/>
    <cellStyle name="60% - 强调文字颜色 4 20" xfId="8682"/>
    <cellStyle name="60% - 强调文字颜色 4 16" xfId="8683"/>
    <cellStyle name="60% - 强调文字颜色 4 21" xfId="8684"/>
    <cellStyle name="60% - 强调文字颜色 4 17" xfId="8685"/>
    <cellStyle name="60% - 强调文字颜色 4 22" xfId="8686"/>
    <cellStyle name="60% - 强调文字颜色 4 18" xfId="8687"/>
    <cellStyle name="60% - 强调文字颜色 4 23" xfId="8688"/>
    <cellStyle name="60% - 强调文字颜色 4 19" xfId="8689"/>
    <cellStyle name="60% - 强调文字颜色 4 24" xfId="8690"/>
    <cellStyle name="60% - 强调文字颜色 4 2 2 2" xfId="8691"/>
    <cellStyle name="60% - 强调文字颜色 4 2 2 3" xfId="8692"/>
    <cellStyle name="60% - 强调文字颜色 4 2 2 4" xfId="8693"/>
    <cellStyle name="60% - 强调文字颜色 4 2 2 5" xfId="8694"/>
    <cellStyle name="60% - 强调文字颜色 4 2 2 6" xfId="8695"/>
    <cellStyle name="60% - 强调文字颜色 4 25" xfId="8696"/>
    <cellStyle name="60% - 强调文字颜色 4 30" xfId="8697"/>
    <cellStyle name="60% - 强调文字颜色 4 26" xfId="8698"/>
    <cellStyle name="60% - 强调文字颜色 4 31" xfId="8699"/>
    <cellStyle name="60% - 强调文字颜色 4 27" xfId="8700"/>
    <cellStyle name="60% - 强调文字颜色 4 32" xfId="8701"/>
    <cellStyle name="60% - 强调文字颜色 4 28" xfId="8702"/>
    <cellStyle name="60% - 强调文字颜色 4 33" xfId="8703"/>
    <cellStyle name="输出 3 9 2" xfId="8704"/>
    <cellStyle name="60% - 强调文字颜色 4 29" xfId="8705"/>
    <cellStyle name="60% - 强调文字颜色 4 34" xfId="8706"/>
    <cellStyle name="输出 3 9 3" xfId="8707"/>
    <cellStyle name="60% - 强调文字颜色 4 3 2" xfId="8708"/>
    <cellStyle name="60% - 强调文字颜色 4 3 2 2" xfId="8709"/>
    <cellStyle name="60% - 强调文字颜色 4 3 2 3" xfId="8710"/>
    <cellStyle name="60% - 强调文字颜色 4 3 2 4" xfId="8711"/>
    <cellStyle name="60% - 强调文字颜色 4 3 2 5" xfId="8712"/>
    <cellStyle name="60% - 强调文字颜色 4 3 2 6" xfId="8713"/>
    <cellStyle name="60% - 强调文字颜色 4 3 3" xfId="8714"/>
    <cellStyle name="60% - 强调文字颜色 4 3 4" xfId="8715"/>
    <cellStyle name="60% - 强调文字颜色 4 35" xfId="8716"/>
    <cellStyle name="60% - 强调文字颜色 4 40" xfId="8717"/>
    <cellStyle name="60% - 强调文字颜色 4 36" xfId="8718"/>
    <cellStyle name="60% - 强调文字颜色 4 41" xfId="8719"/>
    <cellStyle name="60% - 强调文字颜色 4 37" xfId="8720"/>
    <cellStyle name="60% - 强调文字颜色 4 42" xfId="8721"/>
    <cellStyle name="60% - 强调文字颜色 4 38" xfId="8722"/>
    <cellStyle name="60% - 强调文字颜色 4 43" xfId="8723"/>
    <cellStyle name="60% - 强调文字颜色 4 39" xfId="8724"/>
    <cellStyle name="60% - 强调文字颜色 4 44" xfId="8725"/>
    <cellStyle name="60% - 强调文字颜色 4 4 2" xfId="8726"/>
    <cellStyle name="标题 3 2 2 5" xfId="8727"/>
    <cellStyle name="60% - 强调文字颜色 4 4 2 4" xfId="8728"/>
    <cellStyle name="60% - 强调文字颜色 4 4 2 5" xfId="8729"/>
    <cellStyle name="60% - 强调文字颜色 4 4 2 6" xfId="8730"/>
    <cellStyle name="60% - 强调文字颜色 4 4 3" xfId="8731"/>
    <cellStyle name="标题 3 2 2 6" xfId="8732"/>
    <cellStyle name="60% - 强调文字颜色 4 4 4" xfId="8733"/>
    <cellStyle name="60% - 强调文字颜色 4 45" xfId="8734"/>
    <cellStyle name="60% - 强调文字颜色 4 46" xfId="8735"/>
    <cellStyle name="60% - 强调文字颜色 4 47" xfId="8736"/>
    <cellStyle name="60% - 强调文字颜色 4 48" xfId="8737"/>
    <cellStyle name="注释 5 8 2" xfId="8738"/>
    <cellStyle name="60% - 强调文字颜色 4 5 2" xfId="8739"/>
    <cellStyle name="60% - 强调文字颜色 4 5 3" xfId="8740"/>
    <cellStyle name="60% - 强调文字颜色 4 6 2" xfId="8741"/>
    <cellStyle name="60% - 强调文字颜色 4 6 3" xfId="8742"/>
    <cellStyle name="60% - 强调文字颜色 4 6 4" xfId="8743"/>
    <cellStyle name="60% - 强调文字颜色 4 6 5" xfId="8744"/>
    <cellStyle name="60% - 强调文字颜色 4 6 6" xfId="8745"/>
    <cellStyle name="60% - 强调文字颜色 4 9" xfId="8746"/>
    <cellStyle name="60% - 强调文字颜色 5 10" xfId="8747"/>
    <cellStyle name="60% - 强调文字颜色 5 11" xfId="8748"/>
    <cellStyle name="60% - 强调文字颜色 5 12" xfId="8749"/>
    <cellStyle name="60% - 强调文字颜色 5 13" xfId="8750"/>
    <cellStyle name="60% - 强调文字颜色 5 14" xfId="8751"/>
    <cellStyle name="注释 3 2 5 5 2" xfId="8752"/>
    <cellStyle name="60% - 强调文字颜色 5 15" xfId="8753"/>
    <cellStyle name="60% - 强调文字颜色 5 20" xfId="8754"/>
    <cellStyle name="注释 3 2 5 5 3" xfId="8755"/>
    <cellStyle name="60% - 强调文字颜色 5 16" xfId="8756"/>
    <cellStyle name="60% - 强调文字颜色 5 21" xfId="8757"/>
    <cellStyle name="60% - 强调文字颜色 5 17" xfId="8758"/>
    <cellStyle name="60% - 强调文字颜色 5 22" xfId="8759"/>
    <cellStyle name="60% - 强调文字颜色 5 18" xfId="8760"/>
    <cellStyle name="60% - 强调文字颜色 5 23" xfId="8761"/>
    <cellStyle name="60% - 强调文字颜色 5 19" xfId="8762"/>
    <cellStyle name="60% - 强调文字颜色 5 24" xfId="8763"/>
    <cellStyle name="60% - 强调文字颜色 5 2 2 2" xfId="8764"/>
    <cellStyle name="60% - 强调文字颜色 5 2 2 3" xfId="8765"/>
    <cellStyle name="60% - 强调文字颜色 5 2 2 4" xfId="8766"/>
    <cellStyle name="60% - 强调文字颜色 5 2 2 5" xfId="8767"/>
    <cellStyle name="60% - 强调文字颜色 5 2 2 6" xfId="8768"/>
    <cellStyle name="60% - 强调文字颜色 5 25" xfId="8769"/>
    <cellStyle name="60% - 强调文字颜色 5 30" xfId="8770"/>
    <cellStyle name="60% - 强调文字颜色 5 26" xfId="8771"/>
    <cellStyle name="60% - 强调文字颜色 5 31" xfId="8772"/>
    <cellStyle name="60% - 强调文字颜色 5 27" xfId="8773"/>
    <cellStyle name="60% - 强调文字颜色 5 32" xfId="8774"/>
    <cellStyle name="60% - 强调文字颜色 5 28" xfId="8775"/>
    <cellStyle name="60% - 强调文字颜色 5 33" xfId="8776"/>
    <cellStyle name="60% - 强调文字颜色 5 29" xfId="8777"/>
    <cellStyle name="60% - 强调文字颜色 5 34" xfId="8778"/>
    <cellStyle name="60% - 强调文字颜色 5 3 2" xfId="8779"/>
    <cellStyle name="60% - 强调文字颜色 5 3 2 2" xfId="8780"/>
    <cellStyle name="60% - 强调文字颜色 5 3 2 3" xfId="8781"/>
    <cellStyle name="60% - 强调文字颜色 5 3 2 4" xfId="8782"/>
    <cellStyle name="60% - 强调文字颜色 5 3 2 5" xfId="8783"/>
    <cellStyle name="60% - 强调文字颜色 5 3 2 6" xfId="8784"/>
    <cellStyle name="60% - 强调文字颜色 5 3 3" xfId="8785"/>
    <cellStyle name="60% - 强调文字颜色 5 3 4" xfId="8786"/>
    <cellStyle name="60% - 强调文字颜色 5 35" xfId="8787"/>
    <cellStyle name="60% - 强调文字颜色 5 40" xfId="8788"/>
    <cellStyle name="60% - 强调文字颜色 5 36" xfId="8789"/>
    <cellStyle name="60% - 强调文字颜色 5 41" xfId="8790"/>
    <cellStyle name="输入 5 2 2 2" xfId="8791"/>
    <cellStyle name="输入 6 3 2" xfId="8792"/>
    <cellStyle name="60% - 强调文字颜色 5 37" xfId="8793"/>
    <cellStyle name="60% - 强调文字颜色 5 42" xfId="8794"/>
    <cellStyle name="输入 5 2 2 3" xfId="8795"/>
    <cellStyle name="输入 6 3 3" xfId="8796"/>
    <cellStyle name="60% - 强调文字颜色 5 38" xfId="8797"/>
    <cellStyle name="60% - 强调文字颜色 5 43" xfId="8798"/>
    <cellStyle name="输入 6 3 4" xfId="8799"/>
    <cellStyle name="60% - 强调文字颜色 5 39" xfId="8800"/>
    <cellStyle name="60% - 强调文字颜色 5 44" xfId="8801"/>
    <cellStyle name="输入 6 3 5" xfId="8802"/>
    <cellStyle name="60% - 强调文字颜色 5 4 2" xfId="8803"/>
    <cellStyle name="标题 3 3 2 5" xfId="8804"/>
    <cellStyle name="60% - 强调文字颜色 5 4 2 2" xfId="8805"/>
    <cellStyle name="60% - 强调文字颜色 5 4 2 3" xfId="8806"/>
    <cellStyle name="60% - 强调文字颜色 5 4 2 4" xfId="8807"/>
    <cellStyle name="60% - 强调文字颜色 5 4 2 5" xfId="8808"/>
    <cellStyle name="60% - 强调文字颜色 5 4 2 6" xfId="8809"/>
    <cellStyle name="60% - 强调文字颜色 5 4 3" xfId="8810"/>
    <cellStyle name="标题 3 3 2 6" xfId="8811"/>
    <cellStyle name="60% - 强调文字颜色 5 4 4" xfId="8812"/>
    <cellStyle name="60% - 强调文字颜色 5 45" xfId="8813"/>
    <cellStyle name="输入 6 3 6" xfId="8814"/>
    <cellStyle name="60% - 强调文字颜色 5 46" xfId="8815"/>
    <cellStyle name="输入 6 3 7" xfId="8816"/>
    <cellStyle name="60% - 强调文字颜色 5 47" xfId="8817"/>
    <cellStyle name="输入 6 3 8" xfId="8818"/>
    <cellStyle name="60% - 强调文字颜色 5 48" xfId="8819"/>
    <cellStyle name="60% - 强调文字颜色 5 5 2" xfId="8820"/>
    <cellStyle name="60% - 强调文字颜色 5 6 2" xfId="8821"/>
    <cellStyle name="60% - 强调文字颜色 5 6 3" xfId="8822"/>
    <cellStyle name="60% - 强调文字颜色 5 6 4" xfId="8823"/>
    <cellStyle name="60% - 强调文字颜色 5 6 5" xfId="8824"/>
    <cellStyle name="60% - 强调文字颜色 5 6 6" xfId="8825"/>
    <cellStyle name="60% - 强调文字颜色 5 7" xfId="8826"/>
    <cellStyle name="60% - 强调文字颜色 5 8" xfId="8827"/>
    <cellStyle name="60% - 强调文字颜色 5 9" xfId="8828"/>
    <cellStyle name="60% - 强调文字颜色 6 10" xfId="8829"/>
    <cellStyle name="60% - 强调文字颜色 6 11" xfId="8830"/>
    <cellStyle name="60% - 强调文字颜色 6 12" xfId="8831"/>
    <cellStyle name="60% - 强调文字颜色 6 13" xfId="8832"/>
    <cellStyle name="60% - 强调文字颜色 6 14" xfId="8833"/>
    <cellStyle name="60% - 强调文字颜色 6 15" xfId="8834"/>
    <cellStyle name="60% - 强调文字颜色 6 20" xfId="8835"/>
    <cellStyle name="60% - 强调文字颜色 6 16" xfId="8836"/>
    <cellStyle name="60% - 强调文字颜色 6 21" xfId="8837"/>
    <cellStyle name="60% - 强调文字颜色 6 2" xfId="8838"/>
    <cellStyle name="60% - 强调文字颜色 6 2 2" xfId="8839"/>
    <cellStyle name="60% - 强调文字颜色 6 2 2 2" xfId="8840"/>
    <cellStyle name="60% - 强调文字颜色 6 2 2 3" xfId="8841"/>
    <cellStyle name="输出 10" xfId="8842"/>
    <cellStyle name="60% - 强调文字颜色 6 2 2 4" xfId="8843"/>
    <cellStyle name="输出 11" xfId="8844"/>
    <cellStyle name="60% - 强调文字颜色 6 2 2 5" xfId="8845"/>
    <cellStyle name="输出 12" xfId="8846"/>
    <cellStyle name="60% - 强调文字颜色 6 2 2 6" xfId="8847"/>
    <cellStyle name="输出 13" xfId="8848"/>
    <cellStyle name="60% - 强调文字颜色 6 2 3" xfId="8849"/>
    <cellStyle name="60% - 强调文字颜色 6 2 4" xfId="8850"/>
    <cellStyle name="60% - 强调文字颜色 6 3" xfId="8851"/>
    <cellStyle name="60% - 强调文字颜色 6 3 2" xfId="8852"/>
    <cellStyle name="60% - 强调文字颜色 6 3 2 2" xfId="8853"/>
    <cellStyle name="差_7.1罗平县大学生“村官”统计季报表(7月修订，下发空表) 2 2 6" xfId="8854"/>
    <cellStyle name="60% - 强调文字颜色 6 3 2 3" xfId="8855"/>
    <cellStyle name="60% - 强调文字颜色 6 3 2 4" xfId="8856"/>
    <cellStyle name="60% - 强调文字颜色 6 3 2 5" xfId="8857"/>
    <cellStyle name="60% - 强调文字颜色 6 3 2 6" xfId="8858"/>
    <cellStyle name="60% - 强调文字颜色 6 3 3" xfId="8859"/>
    <cellStyle name="60% - 强调文字颜色 6 3 4" xfId="8860"/>
    <cellStyle name="60% - 强调文字颜色 6 35" xfId="8861"/>
    <cellStyle name="60% - 强调文字颜色 6 40" xfId="8862"/>
    <cellStyle name="60% - 强调文字颜色 6 36" xfId="8863"/>
    <cellStyle name="60% - 强调文字颜色 6 41" xfId="8864"/>
    <cellStyle name="输入 5 2 7 2" xfId="8865"/>
    <cellStyle name="输入 6 8 2" xfId="8866"/>
    <cellStyle name="60% - 强调文字颜色 6 37" xfId="8867"/>
    <cellStyle name="60% - 强调文字颜色 6 42" xfId="8868"/>
    <cellStyle name="输入 6 8 3" xfId="8869"/>
    <cellStyle name="60% - 强调文字颜色 6 38" xfId="8870"/>
    <cellStyle name="60% - 强调文字颜色 6 43" xfId="8871"/>
    <cellStyle name="60% - 强调文字颜色 6 39" xfId="8872"/>
    <cellStyle name="60% - 强调文字颜色 6 44" xfId="8873"/>
    <cellStyle name="60% - 强调文字颜色 6 4" xfId="8874"/>
    <cellStyle name="60% - 强调文字颜色 6 4 2" xfId="8875"/>
    <cellStyle name="标题 3 4 2 5" xfId="8876"/>
    <cellStyle name="60% - 强调文字颜色 6 4 2 2" xfId="8877"/>
    <cellStyle name="60% - 强调文字颜色 6 4 2 3" xfId="8878"/>
    <cellStyle name="60% - 强调文字颜色 6 4 2 4" xfId="8879"/>
    <cellStyle name="60% - 强调文字颜色 6 4 2 5" xfId="8880"/>
    <cellStyle name="60% - 强调文字颜色 6 4 2 6" xfId="8881"/>
    <cellStyle name="60% - 强调文字颜色 6 4 3" xfId="8882"/>
    <cellStyle name="标题 3 4 2 6" xfId="8883"/>
    <cellStyle name="60% - 强调文字颜色 6 4 4" xfId="8884"/>
    <cellStyle name="60% - 强调文字颜色 6 45" xfId="8885"/>
    <cellStyle name="60% - 强调文字颜色 6 46" xfId="8886"/>
    <cellStyle name="60% - 强调文字颜色 6 47" xfId="8887"/>
    <cellStyle name="60% - 强调文字颜色 6 48" xfId="8888"/>
    <cellStyle name="60% - 强调文字颜色 6 5" xfId="8889"/>
    <cellStyle name="60% - 强调文字颜色 6 5 2" xfId="8890"/>
    <cellStyle name="60% - 强调文字颜色 6 5 3" xfId="8891"/>
    <cellStyle name="60% - 强调文字颜色 6 6" xfId="8892"/>
    <cellStyle name="60% - 强调文字颜色 6 6 2" xfId="8893"/>
    <cellStyle name="60% - 强调文字颜色 6 6 3" xfId="8894"/>
    <cellStyle name="60% - 强调文字颜色 6 6 4" xfId="8895"/>
    <cellStyle name="60% - 强调文字颜色 6 6 5" xfId="8896"/>
    <cellStyle name="60% - 强调文字颜色 6 6 6" xfId="8897"/>
    <cellStyle name="60% - 强调文字颜色 6 7" xfId="8898"/>
    <cellStyle name="60% - 强调文字颜色 6 8" xfId="8899"/>
    <cellStyle name="60% - 强调文字颜色 6 9" xfId="8900"/>
    <cellStyle name="6mal" xfId="8901"/>
    <cellStyle name="Accent1" xfId="8902"/>
    <cellStyle name="Accent1 - 20%" xfId="8903"/>
    <cellStyle name="Accent1 - 20% 2" xfId="8904"/>
    <cellStyle name="Accent1 - 20% 2 2" xfId="8905"/>
    <cellStyle name="常规 93 3" xfId="8906"/>
    <cellStyle name="Accent1 - 20% 2 2 2" xfId="8907"/>
    <cellStyle name="Accent1 - 20% 2 2 3" xfId="8908"/>
    <cellStyle name="Accent1 - 20% 2 2 4" xfId="8909"/>
    <cellStyle name="Accent1 - 20% 2 2 5" xfId="8910"/>
    <cellStyle name="Accent1 - 20% 2 2 6" xfId="8911"/>
    <cellStyle name="Accent1 - 20% 2 3" xfId="8912"/>
    <cellStyle name="常规 93 4" xfId="8913"/>
    <cellStyle name="Accent1 - 20% 2 4" xfId="8914"/>
    <cellStyle name="常规 93 5" xfId="8915"/>
    <cellStyle name="Accent1 - 20% 3" xfId="8916"/>
    <cellStyle name="Accent1 - 20% 3 2" xfId="8917"/>
    <cellStyle name="常规 89 3" xfId="8918"/>
    <cellStyle name="常规 94 3" xfId="8919"/>
    <cellStyle name="Accent1 - 20% 3 3" xfId="8920"/>
    <cellStyle name="常规 89 4" xfId="8921"/>
    <cellStyle name="常规 94 4" xfId="8922"/>
    <cellStyle name="Accent1 - 20% 3 4" xfId="8923"/>
    <cellStyle name="常规 89 5" xfId="8924"/>
    <cellStyle name="常规 94 5" xfId="8925"/>
    <cellStyle name="Accent1 - 20% 3 5" xfId="8926"/>
    <cellStyle name="常规 89 6" xfId="8927"/>
    <cellStyle name="常规 94 6" xfId="8928"/>
    <cellStyle name="Accent1 - 20% 3 6" xfId="8929"/>
    <cellStyle name="Accent3 - 40% 3 2" xfId="8930"/>
    <cellStyle name="常规 89 7" xfId="8931"/>
    <cellStyle name="常规 94 7" xfId="8932"/>
    <cellStyle name="Accent1 - 20% 4" xfId="8933"/>
    <cellStyle name="Accent1 - 20% 5" xfId="8934"/>
    <cellStyle name="Accent1 - 40%" xfId="8935"/>
    <cellStyle name="汇总 4 2 2 7" xfId="8936"/>
    <cellStyle name="Accent1 - 40% 2" xfId="8937"/>
    <cellStyle name="汇总 4 2 2 7 2" xfId="8938"/>
    <cellStyle name="注释 54 8" xfId="8939"/>
    <cellStyle name="Accent1 - 40% 2 2" xfId="8940"/>
    <cellStyle name="注释 54 8 2" xfId="8941"/>
    <cellStyle name="Accent1 - 40% 2 2 2" xfId="8942"/>
    <cellStyle name="Accent1 - 40% 2 2 3" xfId="8943"/>
    <cellStyle name="Accent1 - 40% 2 2 4" xfId="8944"/>
    <cellStyle name="Accent1 - 40% 2 2 5" xfId="8945"/>
    <cellStyle name="Accent1 - 40% 2 2 6" xfId="8946"/>
    <cellStyle name="Accent1 - 40% 2 3" xfId="8947"/>
    <cellStyle name="注释 54 8 3" xfId="8948"/>
    <cellStyle name="Accent1 - 40% 2 4" xfId="8949"/>
    <cellStyle name="注释 54 8 4" xfId="8950"/>
    <cellStyle name="Accent1 - 40% 3" xfId="8951"/>
    <cellStyle name="注释 54 9" xfId="8952"/>
    <cellStyle name="Accent1 - 40% 3 2" xfId="8953"/>
    <cellStyle name="Accent1 - 40% 3 3" xfId="8954"/>
    <cellStyle name="Accent1 - 40% 3 4" xfId="8955"/>
    <cellStyle name="Accent1 - 40% 3 5" xfId="8956"/>
    <cellStyle name="汇总 2 2 3 6 2" xfId="8957"/>
    <cellStyle name="Accent1 - 40% 3 6" xfId="8958"/>
    <cellStyle name="汇总 2 2 3 6 3" xfId="8959"/>
    <cellStyle name="Accent1 - 40% 4" xfId="8960"/>
    <cellStyle name="Accent1 - 40% 5" xfId="8961"/>
    <cellStyle name="Accent1 - 60%" xfId="8962"/>
    <cellStyle name="汇总 4 2 4 7" xfId="8963"/>
    <cellStyle name="Accent1 - 60% 2" xfId="8964"/>
    <cellStyle name="汇总 4 2 4 7 2" xfId="8965"/>
    <cellStyle name="Accent1 - 60% 2 4" xfId="8966"/>
    <cellStyle name="Accent1 - 60% 2 5" xfId="8967"/>
    <cellStyle name="Accent1 - 60% 2 6" xfId="8968"/>
    <cellStyle name="Accent1 - 60% 3" xfId="8969"/>
    <cellStyle name="Accent1 - 60% 4" xfId="8970"/>
    <cellStyle name="Accent1 2" xfId="8971"/>
    <cellStyle name="Accent1 2 2" xfId="8972"/>
    <cellStyle name="Currency [0]_!!!GO" xfId="8973"/>
    <cellStyle name="适中 6 6" xfId="8974"/>
    <cellStyle name="Accent1 2 3" xfId="8975"/>
    <cellStyle name="Accent1 2 4" xfId="8976"/>
    <cellStyle name="Accent1 2 5" xfId="8977"/>
    <cellStyle name="Accent1 2 6" xfId="8978"/>
    <cellStyle name="Accent1 3" xfId="8979"/>
    <cellStyle name="Accent1 3 2" xfId="8980"/>
    <cellStyle name="Accent1 3 3" xfId="8981"/>
    <cellStyle name="Accent2" xfId="8982"/>
    <cellStyle name="Accent2 - 20%" xfId="8983"/>
    <cellStyle name="Accent2 - 20% 2" xfId="8984"/>
    <cellStyle name="Accent2 - 20% 2 2" xfId="8985"/>
    <cellStyle name="计算 2 3 4 3" xfId="8986"/>
    <cellStyle name="Accent2 - 20% 2 2 2" xfId="8987"/>
    <cellStyle name="Accent2 - 20% 2 2 3" xfId="8988"/>
    <cellStyle name="Accent2 - 20% 2 2 4" xfId="8989"/>
    <cellStyle name="Accent2 - 20% 2 2 5" xfId="8990"/>
    <cellStyle name="Accent2 - 20% 2 2 6" xfId="8991"/>
    <cellStyle name="Accent2 - 20% 2 3" xfId="8992"/>
    <cellStyle name="Accent2 - 20% 2 4" xfId="8993"/>
    <cellStyle name="Accent2 - 20% 3" xfId="8994"/>
    <cellStyle name="Accent2 - 20% 3 2" xfId="8995"/>
    <cellStyle name="计算 2 3 5 3" xfId="8996"/>
    <cellStyle name="Accent2 - 20% 3 3" xfId="8997"/>
    <cellStyle name="Accent2 - 20% 3 4" xfId="8998"/>
    <cellStyle name="Accent2 - 20% 3 5" xfId="8999"/>
    <cellStyle name="输入 2 2 4 6 2" xfId="9000"/>
    <cellStyle name="Accent2 - 20% 3 6" xfId="9001"/>
    <cellStyle name="Accent4 - 40% 3 2" xfId="9002"/>
    <cellStyle name="输入 2 2 4 6 3" xfId="9003"/>
    <cellStyle name="Accent2 - 20% 4" xfId="9004"/>
    <cellStyle name="Accent2 - 20% 5" xfId="9005"/>
    <cellStyle name="Accent2 - 40%" xfId="9006"/>
    <cellStyle name="Accent2 - 40% 2" xfId="9007"/>
    <cellStyle name="汇总 2 4 4" xfId="9008"/>
    <cellStyle name="Accent2 - 40% 2 2" xfId="9009"/>
    <cellStyle name="汇总 2 4 4 2" xfId="9010"/>
    <cellStyle name="计算 4 3 4 3" xfId="9011"/>
    <cellStyle name="Accent2 - 40% 2 2 2" xfId="9012"/>
    <cellStyle name="汇总 2 4 4 2 2" xfId="9013"/>
    <cellStyle name="Accent2 - 40% 2 2 3" xfId="9014"/>
    <cellStyle name="汇总 2 4 4 2 3" xfId="9015"/>
    <cellStyle name="Accent2 - 40% 2 2 4" xfId="9016"/>
    <cellStyle name="Accent2 - 40% 2 2 5" xfId="9017"/>
    <cellStyle name="Accent2 - 40% 2 2 6" xfId="9018"/>
    <cellStyle name="Accent2 - 40% 2 3" xfId="9019"/>
    <cellStyle name="汇总 2 4 4 3" xfId="9020"/>
    <cellStyle name="Accent2 - 40% 2 4" xfId="9021"/>
    <cellStyle name="Accent2 - 40% 3" xfId="9022"/>
    <cellStyle name="汇总 2 4 5" xfId="9023"/>
    <cellStyle name="Accent2 - 40% 3 2" xfId="9024"/>
    <cellStyle name="汇总 2 4 5 2" xfId="9025"/>
    <cellStyle name="计算 4 3 5 3" xfId="9026"/>
    <cellStyle name="Accent2 - 40% 3 3" xfId="9027"/>
    <cellStyle name="汇总 2 4 5 3" xfId="9028"/>
    <cellStyle name="Accent2 - 40% 3 4" xfId="9029"/>
    <cellStyle name="Accent2 - 40% 3 5" xfId="9030"/>
    <cellStyle name="Accent2 - 40% 3 6" xfId="9031"/>
    <cellStyle name="Accent2 - 40% 4" xfId="9032"/>
    <cellStyle name="汇总 2 4 6" xfId="9033"/>
    <cellStyle name="Accent2 - 40% 5" xfId="9034"/>
    <cellStyle name="汇总 2 4 7" xfId="9035"/>
    <cellStyle name="Accent2 - 60%" xfId="9036"/>
    <cellStyle name="Accent2 - 60% 2" xfId="9037"/>
    <cellStyle name="汇总 4 4 4" xfId="9038"/>
    <cellStyle name="Accent2 - 60% 2 2" xfId="9039"/>
    <cellStyle name="汇总 4 4 4 2" xfId="9040"/>
    <cellStyle name="计算 6 3 4 3" xfId="9041"/>
    <cellStyle name="Accent2 - 60% 2 3" xfId="9042"/>
    <cellStyle name="汇总 4 4 4 3" xfId="9043"/>
    <cellStyle name="Accent2 - 60% 2 4" xfId="9044"/>
    <cellStyle name="Accent2 - 60% 2 5" xfId="9045"/>
    <cellStyle name="Accent2 - 60% 2 6" xfId="9046"/>
    <cellStyle name="Accent2 - 60% 3" xfId="9047"/>
    <cellStyle name="汇总 4 4 5" xfId="9048"/>
    <cellStyle name="Accent2 - 60% 4" xfId="9049"/>
    <cellStyle name="汇总 4 4 6" xfId="9050"/>
    <cellStyle name="Accent2 2 2" xfId="9051"/>
    <cellStyle name="Accent2 2 3" xfId="9052"/>
    <cellStyle name="Accent2 2 4" xfId="9053"/>
    <cellStyle name="Accent2 2 5" xfId="9054"/>
    <cellStyle name="Accent2 2 6" xfId="9055"/>
    <cellStyle name="Accent2 3" xfId="9056"/>
    <cellStyle name="Accent2 3 2" xfId="9057"/>
    <cellStyle name="Accent2 3 3" xfId="9058"/>
    <cellStyle name="Accent3" xfId="9059"/>
    <cellStyle name="Accent3 - 20%" xfId="9060"/>
    <cellStyle name="Accent3 - 20% 2" xfId="9061"/>
    <cellStyle name="Accent3 - 20% 2 2" xfId="9062"/>
    <cellStyle name="Accent3 - 20% 2 2 2" xfId="9063"/>
    <cellStyle name="Accent3 - 20% 2 2 3" xfId="9064"/>
    <cellStyle name="Accent3 - 20% 2 2 4" xfId="9065"/>
    <cellStyle name="Accent3 - 20% 2 2 5" xfId="9066"/>
    <cellStyle name="Accent3 - 20% 2 2 6" xfId="9067"/>
    <cellStyle name="Accent3 - 20% 2 3" xfId="9068"/>
    <cellStyle name="Accent3 - 20% 2 4" xfId="9069"/>
    <cellStyle name="输入 2 2 4 3 2 2" xfId="9070"/>
    <cellStyle name="Accent3 - 20% 3" xfId="9071"/>
    <cellStyle name="Accent3 - 20% 3 2" xfId="9072"/>
    <cellStyle name="Accent3 - 20% 3 3" xfId="9073"/>
    <cellStyle name="Accent3 - 20% 3 4" xfId="9074"/>
    <cellStyle name="Accent3 - 20% 3 5" xfId="9075"/>
    <cellStyle name="Accent3 - 20% 3 6" xfId="9076"/>
    <cellStyle name="Accent5 - 40% 3 2" xfId="9077"/>
    <cellStyle name="Accent3 - 20% 4" xfId="9078"/>
    <cellStyle name="Accent3 - 20% 5" xfId="9079"/>
    <cellStyle name="Accent3 - 40%" xfId="9080"/>
    <cellStyle name="Accent3 - 40% 2" xfId="9081"/>
    <cellStyle name="Accent3 - 40% 2 2" xfId="9082"/>
    <cellStyle name="常规 93 7" xfId="9083"/>
    <cellStyle name="Accent3 - 40% 2 2 2" xfId="9084"/>
    <cellStyle name="Accent3 - 40% 2 2 3" xfId="9085"/>
    <cellStyle name="Accent3 - 40% 2 2 4" xfId="9086"/>
    <cellStyle name="Accent3 - 40% 2 2 5" xfId="9087"/>
    <cellStyle name="Accent3 - 40% 2 2 6" xfId="9088"/>
    <cellStyle name="Accent3 - 40% 2 3" xfId="9089"/>
    <cellStyle name="常规 93 8" xfId="9090"/>
    <cellStyle name="Accent3 - 40% 2 4" xfId="9091"/>
    <cellStyle name="输入 2 2 6 3 2 2" xfId="9092"/>
    <cellStyle name="Accent3 - 40% 3" xfId="9093"/>
    <cellStyle name="Accent3 - 40% 3 3" xfId="9094"/>
    <cellStyle name="常规 89 8" xfId="9095"/>
    <cellStyle name="常规 94 8" xfId="9096"/>
    <cellStyle name="Accent3 - 40% 3 4" xfId="9097"/>
    <cellStyle name="Accent3 - 40% 3 5" xfId="9098"/>
    <cellStyle name="Accent3 - 40% 4" xfId="9099"/>
    <cellStyle name="Accent3 - 40% 5" xfId="9100"/>
    <cellStyle name="Accent3 - 60%" xfId="9101"/>
    <cellStyle name="Accent3 - 60% 2" xfId="9102"/>
    <cellStyle name="Accent3 - 60% 2 2" xfId="9103"/>
    <cellStyle name="汇总 2 2 3 5 3" xfId="9104"/>
    <cellStyle name="注释 54 8 6" xfId="9105"/>
    <cellStyle name="Accent3 - 60% 2 3" xfId="9106"/>
    <cellStyle name="Accent3 - 60% 3" xfId="9107"/>
    <cellStyle name="Accent3 - 60% 4" xfId="9108"/>
    <cellStyle name="Accent3 2" xfId="9109"/>
    <cellStyle name="Accent3 2 2" xfId="9110"/>
    <cellStyle name="Accent3 2 3" xfId="9111"/>
    <cellStyle name="Accent3 2 4" xfId="9112"/>
    <cellStyle name="Accent3 2 5" xfId="9113"/>
    <cellStyle name="Accent3 2 6" xfId="9114"/>
    <cellStyle name="Accent3 3" xfId="9115"/>
    <cellStyle name="Accent3 3 2" xfId="9116"/>
    <cellStyle name="Accent3 3 3" xfId="9117"/>
    <cellStyle name="Accent4" xfId="9118"/>
    <cellStyle name="Accent4 - 20%" xfId="9119"/>
    <cellStyle name="Accent4 - 20% 2" xfId="9120"/>
    <cellStyle name="Accent4 - 20% 2 2 2" xfId="9121"/>
    <cellStyle name="输出 3 6 2" xfId="9122"/>
    <cellStyle name="Accent4 - 20% 2 2 3" xfId="9123"/>
    <cellStyle name="好_2016年珠海市社会保险参保缴费比例 2" xfId="9124"/>
    <cellStyle name="输出 3 6 3" xfId="9125"/>
    <cellStyle name="Accent4 - 20% 2 2 4" xfId="9126"/>
    <cellStyle name="常规 3 5 2" xfId="9127"/>
    <cellStyle name="好_2016年珠海市社会保险参保缴费比例 3" xfId="9128"/>
    <cellStyle name="Accent4 - 20% 2 2 5" xfId="9129"/>
    <cellStyle name="常规 3 5 3" xfId="9130"/>
    <cellStyle name="Accent4 - 20% 2 2 6" xfId="9131"/>
    <cellStyle name="常规 3 5 4" xfId="9132"/>
    <cellStyle name="Accent4 - 20% 3" xfId="9133"/>
    <cellStyle name="输出 2 2 5 5 2" xfId="9134"/>
    <cellStyle name="Accent4 - 20% 3 5" xfId="9135"/>
    <cellStyle name="输出 4 9" xfId="9136"/>
    <cellStyle name="Accent4 - 20% 3 6" xfId="9137"/>
    <cellStyle name="Accent6 - 40% 3 2" xfId="9138"/>
    <cellStyle name="Accent4 - 20% 4" xfId="9139"/>
    <cellStyle name="输出 2 2 5 5 3" xfId="9140"/>
    <cellStyle name="Accent4 - 20% 5" xfId="9141"/>
    <cellStyle name="Accent4 - 40%" xfId="9142"/>
    <cellStyle name="Accent4 - 40% 2" xfId="9143"/>
    <cellStyle name="Accent4 - 40% 2 2" xfId="9144"/>
    <cellStyle name="输入 2 2 4 5 3" xfId="9145"/>
    <cellStyle name="Accent4 - 40% 2 2 2" xfId="9146"/>
    <cellStyle name="Accent4 - 40% 2 2 3" xfId="9147"/>
    <cellStyle name="Accent4 - 40% 2 3" xfId="9148"/>
    <cellStyle name="Accent4 - 40% 2 4" xfId="9149"/>
    <cellStyle name="输入 3 2 6 3 2 2" xfId="9150"/>
    <cellStyle name="Accent4 - 40% 3" xfId="9151"/>
    <cellStyle name="Accent4 - 40% 3 3" xfId="9152"/>
    <cellStyle name="Accent4 - 40% 3 4" xfId="9153"/>
    <cellStyle name="Accent4 - 40% 3 5" xfId="9154"/>
    <cellStyle name="Accent4 - 40% 3 6" xfId="9155"/>
    <cellStyle name="Accent4 - 60%" xfId="9156"/>
    <cellStyle name="Accent4 - 60% 2 2" xfId="9157"/>
    <cellStyle name="Accent4 - 60% 2 3" xfId="9158"/>
    <cellStyle name="Accent4 - 60% 2 4" xfId="9159"/>
    <cellStyle name="常规 28 2" xfId="9160"/>
    <cellStyle name="常规 33 2" xfId="9161"/>
    <cellStyle name="Accent4 - 60% 2 5" xfId="9162"/>
    <cellStyle name="Accent4 - 60% 2 6" xfId="9163"/>
    <cellStyle name="Accent4 2" xfId="9164"/>
    <cellStyle name="Accent4 3" xfId="9165"/>
    <cellStyle name="Accent4 4" xfId="9166"/>
    <cellStyle name="Accent4 5" xfId="9167"/>
    <cellStyle name="Accent5" xfId="9168"/>
    <cellStyle name="Accent5 - 20% 2" xfId="9169"/>
    <cellStyle name="Accent5 - 20% 2 2" xfId="9170"/>
    <cellStyle name="Accent5 - 20% 2 2 2" xfId="9171"/>
    <cellStyle name="Accent5 - 20% 2 2 3" xfId="9172"/>
    <cellStyle name="Accent5 - 20% 2 2 4" xfId="9173"/>
    <cellStyle name="Accent5 - 20% 2 2 5" xfId="9174"/>
    <cellStyle name="Accent5 - 20% 2 2 6" xfId="9175"/>
    <cellStyle name="Accent5 - 20% 2 3" xfId="9176"/>
    <cellStyle name="Accent5 - 20% 2 4" xfId="9177"/>
    <cellStyle name="输入 4 2 4 3 2 2" xfId="9178"/>
    <cellStyle name="Accent5 - 20% 3" xfId="9179"/>
    <cellStyle name="输出 3 2 5 5 2" xfId="9180"/>
    <cellStyle name="Accent5 - 20% 3 2" xfId="9181"/>
    <cellStyle name="输出 3 2 5 5 2 2" xfId="9182"/>
    <cellStyle name="Accent5 - 20% 3 3" xfId="9183"/>
    <cellStyle name="输出 3 2 5 5 2 3" xfId="9184"/>
    <cellStyle name="Accent5 - 20% 3 4" xfId="9185"/>
    <cellStyle name="Accent5 - 20% 3 5" xfId="9186"/>
    <cellStyle name="Accent5 - 20% 3 6" xfId="9187"/>
    <cellStyle name="Accent5 - 20% 4" xfId="9188"/>
    <cellStyle name="输出 3 2 5 5 3" xfId="9189"/>
    <cellStyle name="Accent5 - 20% 5" xfId="9190"/>
    <cellStyle name="Accent5 - 40% 2" xfId="9191"/>
    <cellStyle name="Accent5 - 40% 2 2" xfId="9192"/>
    <cellStyle name="Accent5 - 40% 2 2 2" xfId="9193"/>
    <cellStyle name="Accent5 - 40% 2 2 3" xfId="9194"/>
    <cellStyle name="Accent5 - 40% 2 2 4" xfId="9195"/>
    <cellStyle name="Accent5 - 40% 2 2 5" xfId="9196"/>
    <cellStyle name="Accent5 - 40% 2 2 6" xfId="9197"/>
    <cellStyle name="Accent5 - 40% 2 3" xfId="9198"/>
    <cellStyle name="Accent5 - 40% 2 4" xfId="9199"/>
    <cellStyle name="输入 4 2 6 3 2 2" xfId="9200"/>
    <cellStyle name="Accent5 - 40% 3" xfId="9201"/>
    <cellStyle name="Accent5 - 40% 3 3" xfId="9202"/>
    <cellStyle name="Accent5 - 40% 3 4" xfId="9203"/>
    <cellStyle name="Accent5 - 40% 3 5" xfId="9204"/>
    <cellStyle name="Accent5 - 40% 3 6" xfId="9205"/>
    <cellStyle name="Accent5 - 40% 4" xfId="9206"/>
    <cellStyle name="Accent5 - 40% 5" xfId="9207"/>
    <cellStyle name="Accent5 2" xfId="9208"/>
    <cellStyle name="Accent5 2 2" xfId="9209"/>
    <cellStyle name="Accent5 2 3" xfId="9210"/>
    <cellStyle name="Accent5 2 4" xfId="9211"/>
    <cellStyle name="Accent5 2 5" xfId="9212"/>
    <cellStyle name="Accent5 2 6" xfId="9213"/>
    <cellStyle name="Accent5 3" xfId="9214"/>
    <cellStyle name="注释 2 6 2 2" xfId="9215"/>
    <cellStyle name="Accent5 3 2" xfId="9216"/>
    <cellStyle name="Accent5 3 3" xfId="9217"/>
    <cellStyle name="Accent5 3 4" xfId="9218"/>
    <cellStyle name="Accent5 3 5" xfId="9219"/>
    <cellStyle name="Accent5 3 6" xfId="9220"/>
    <cellStyle name="Accent5 4" xfId="9221"/>
    <cellStyle name="注释 2 6 2 3" xfId="9222"/>
    <cellStyle name="Accent5 5" xfId="9223"/>
    <cellStyle name="Accent6" xfId="9224"/>
    <cellStyle name="Accent6 - 20%" xfId="9225"/>
    <cellStyle name="Accent6 - 20% 2" xfId="9226"/>
    <cellStyle name="Accent6 - 20% 2 2" xfId="9227"/>
    <cellStyle name="Accent6 - 20% 2 2 2" xfId="9228"/>
    <cellStyle name="Accent6 - 20% 2 2 3" xfId="9229"/>
    <cellStyle name="Accent6 - 20% 2 2 4" xfId="9230"/>
    <cellStyle name="Accent6 - 20% 2 2 5" xfId="9231"/>
    <cellStyle name="Accent6 - 20% 2 2 6" xfId="9232"/>
    <cellStyle name="Accent6 - 20% 2 3" xfId="9233"/>
    <cellStyle name="Accent6 - 20% 2 4" xfId="9234"/>
    <cellStyle name="输入 6 5 3 2 2" xfId="9235"/>
    <cellStyle name="Accent6 - 20% 3" xfId="9236"/>
    <cellStyle name="输出 4 2 5 5 2" xfId="9237"/>
    <cellStyle name="Accent6 - 20% 3 2" xfId="9238"/>
    <cellStyle name="计算 2 2 5 3 2 3" xfId="9239"/>
    <cellStyle name="输出 4 2 5 5 2 2" xfId="9240"/>
    <cellStyle name="Accent6 - 20% 3 3" xfId="9241"/>
    <cellStyle name="输出 4 2 5 5 2 3" xfId="9242"/>
    <cellStyle name="Accent6 - 20% 3 4" xfId="9243"/>
    <cellStyle name="Accent6 - 20% 3 5" xfId="9244"/>
    <cellStyle name="Accent6 - 20% 3 6" xfId="9245"/>
    <cellStyle name="Accent6 - 20% 4" xfId="9246"/>
    <cellStyle name="输出 4 2 5 5 3" xfId="9247"/>
    <cellStyle name="Accent6 - 20% 5" xfId="9248"/>
    <cellStyle name="Accent6 - 40%" xfId="9249"/>
    <cellStyle name="Accent6 - 40% 2" xfId="9250"/>
    <cellStyle name="Accent6 - 40% 2 2" xfId="9251"/>
    <cellStyle name="Accent6 - 40% 2 2 2" xfId="9252"/>
    <cellStyle name="Accent6 - 40% 2 2 3" xfId="9253"/>
    <cellStyle name="Accent6 - 40% 2 2 4" xfId="9254"/>
    <cellStyle name="Accent6 - 40% 2 2 5" xfId="9255"/>
    <cellStyle name="Accent6 - 40% 2 2 6" xfId="9256"/>
    <cellStyle name="Accent6 - 40% 2 3" xfId="9257"/>
    <cellStyle name="Accent6 - 40% 2 4" xfId="9258"/>
    <cellStyle name="Accent6 - 40% 3" xfId="9259"/>
    <cellStyle name="Accent6 - 40% 3 3" xfId="9260"/>
    <cellStyle name="Accent6 - 40% 3 4" xfId="9261"/>
    <cellStyle name="Accent6 - 40% 3 5" xfId="9262"/>
    <cellStyle name="Accent6 - 40% 3 6" xfId="9263"/>
    <cellStyle name="Accent6 - 40% 4" xfId="9264"/>
    <cellStyle name="Accent6 - 40% 5" xfId="9265"/>
    <cellStyle name="Accent6 - 60%" xfId="9266"/>
    <cellStyle name="Accent6 - 60% 2" xfId="9267"/>
    <cellStyle name="Accent6 - 60% 2 2" xfId="9268"/>
    <cellStyle name="Accent6 - 60% 2 3" xfId="9269"/>
    <cellStyle name="Accent6 - 60% 2 4" xfId="9270"/>
    <cellStyle name="Accent6 - 60% 2 5" xfId="9271"/>
    <cellStyle name="注释 5 4 4 2 2" xfId="9272"/>
    <cellStyle name="Accent6 - 60% 2 6" xfId="9273"/>
    <cellStyle name="输出 6 6 5 2" xfId="9274"/>
    <cellStyle name="注释 5 4 4 2 3" xfId="9275"/>
    <cellStyle name="Accent6 - 60% 3" xfId="9276"/>
    <cellStyle name="Accent6 - 60% 4" xfId="9277"/>
    <cellStyle name="Accent6 2" xfId="9278"/>
    <cellStyle name="Accent6 2 2" xfId="9279"/>
    <cellStyle name="Accent6 2 3" xfId="9280"/>
    <cellStyle name="Accent6 2 4" xfId="9281"/>
    <cellStyle name="Accent6 2 5" xfId="9282"/>
    <cellStyle name="Accent6 2 6" xfId="9283"/>
    <cellStyle name="Accent6 3" xfId="9284"/>
    <cellStyle name="Accent6 3 2" xfId="9285"/>
    <cellStyle name="Accent6 4" xfId="9286"/>
    <cellStyle name="Accent6 5" xfId="9287"/>
    <cellStyle name="args.style" xfId="9288"/>
    <cellStyle name="Comma [0]_!!!GO" xfId="9289"/>
    <cellStyle name="comma zerodec" xfId="9290"/>
    <cellStyle name="Currency1" xfId="9291"/>
    <cellStyle name="Date" xfId="9292"/>
    <cellStyle name="Dollar (zero dec)" xfId="9293"/>
    <cellStyle name="e鯪9Y_x000b_" xfId="9294"/>
    <cellStyle name="e鯪9Y_x000b_ 2" xfId="9295"/>
    <cellStyle name="千位分隔 9 2 6" xfId="9296"/>
    <cellStyle name="e鯪9Y_x000b_ 2 2" xfId="9297"/>
    <cellStyle name="e鯪9Y_x000b_ 2 2 2" xfId="9298"/>
    <cellStyle name="e鯪9Y_x000b_ 2 2 3" xfId="9299"/>
    <cellStyle name="e鯪9Y_x000b_ 2 2 4" xfId="9300"/>
    <cellStyle name="e鯪9Y_x000b_ 2 2 5" xfId="9301"/>
    <cellStyle name="e鯪9Y_x000b_ 2 2 6" xfId="9302"/>
    <cellStyle name="e鯪9Y_x000b_ 2 3" xfId="9303"/>
    <cellStyle name="e鯪9Y_x000b_ 3" xfId="9304"/>
    <cellStyle name="e鯪9Y_x000b_ 3 2" xfId="9305"/>
    <cellStyle name="e鯪9Y_x000b_ 3 2 2" xfId="9306"/>
    <cellStyle name="e鯪9Y_x000b_ 3 2 2 2" xfId="9307"/>
    <cellStyle name="e鯪9Y_x000b_ 3 2 2 3" xfId="9308"/>
    <cellStyle name="e鯪9Y_x000b_ 3 2 2 4" xfId="9309"/>
    <cellStyle name="e鯪9Y_x000b_ 3 2 3" xfId="9310"/>
    <cellStyle name="e鯪9Y_x000b_ 3 3" xfId="9311"/>
    <cellStyle name="e鯪9Y_x000b_ 3 3 2" xfId="9312"/>
    <cellStyle name="e鯪9Y_x000b_ 3 3 3" xfId="9313"/>
    <cellStyle name="e鯪9Y_x000b_ 3 3 4" xfId="9314"/>
    <cellStyle name="e鯪9Y_x000b_ 3 3 5" xfId="9315"/>
    <cellStyle name="e鯪9Y_x000b_ 3 3 6" xfId="9316"/>
    <cellStyle name="e鯪9Y_x000b_ 3 4" xfId="9317"/>
    <cellStyle name="e鯪9Y_x000b__+登记表--江门市本级2015年基金收入支出计划表及明细表（最新版）" xfId="9318"/>
    <cellStyle name="常规 45" xfId="9319"/>
    <cellStyle name="常规 50" xfId="9320"/>
    <cellStyle name="Grey" xfId="9321"/>
    <cellStyle name="注释 51 6 5" xfId="9322"/>
    <cellStyle name="Header1" xfId="9323"/>
    <cellStyle name="Header2" xfId="9324"/>
    <cellStyle name="Header2 2" xfId="9325"/>
    <cellStyle name="Header2 2 2" xfId="9326"/>
    <cellStyle name="Header2 2 3" xfId="9327"/>
    <cellStyle name="Header2 3" xfId="9328"/>
    <cellStyle name="Header2 3 2" xfId="9329"/>
    <cellStyle name="Header2 3 3" xfId="9330"/>
    <cellStyle name="Header2 4" xfId="9331"/>
    <cellStyle name="Header2 4 2" xfId="9332"/>
    <cellStyle name="Header2 5" xfId="9333"/>
    <cellStyle name="Header2 5 2" xfId="9334"/>
    <cellStyle name="Header2 5 3" xfId="9335"/>
    <cellStyle name="Input [yellow]" xfId="9336"/>
    <cellStyle name="Input [yellow] 2" xfId="9337"/>
    <cellStyle name="Input [yellow] 2 2" xfId="9338"/>
    <cellStyle name="Input [yellow] 3" xfId="9339"/>
    <cellStyle name="Input [yellow] 4" xfId="9340"/>
    <cellStyle name="Input [yellow] 5" xfId="9341"/>
    <cellStyle name="Input Cells" xfId="9342"/>
    <cellStyle name="Linked Cells" xfId="9343"/>
    <cellStyle name="Milliers [0]_!!!GO" xfId="9344"/>
    <cellStyle name="强调文字颜色 4 39" xfId="9345"/>
    <cellStyle name="强调文字颜色 4 44" xfId="9346"/>
    <cellStyle name="Milliers_!!!GO" xfId="9347"/>
    <cellStyle name="Moneda [0]_96 Risk" xfId="9348"/>
    <cellStyle name="Moneda_96 Risk" xfId="9349"/>
    <cellStyle name="Mon閠aire [0]_!!!GO" xfId="9350"/>
    <cellStyle name="Mon閠aire_!!!GO" xfId="9351"/>
    <cellStyle name="New Times Roman" xfId="9352"/>
    <cellStyle name="Normal - Style1" xfId="9353"/>
    <cellStyle name="Normal_!!!GO" xfId="9354"/>
    <cellStyle name="per.style" xfId="9355"/>
    <cellStyle name="Percent [2]" xfId="9356"/>
    <cellStyle name="注释 2 2 6 3 2 2" xfId="9357"/>
    <cellStyle name="Percent_!!!GO" xfId="9358"/>
    <cellStyle name="Pourcentage_pldt" xfId="9359"/>
    <cellStyle name="常规 5 2 5" xfId="9360"/>
    <cellStyle name="输出 5 3 7" xfId="9361"/>
    <cellStyle name="PSDate" xfId="9362"/>
    <cellStyle name="PSInt" xfId="9363"/>
    <cellStyle name="PSSpacer" xfId="9364"/>
    <cellStyle name="RowLevel_0" xfId="9365"/>
    <cellStyle name="sstot" xfId="9366"/>
    <cellStyle name="Standard_AREAS" xfId="9367"/>
    <cellStyle name="t" xfId="9368"/>
    <cellStyle name="输出 4 2 8 2 3" xfId="9369"/>
    <cellStyle name="t_HVAC Equipment (3)" xfId="9370"/>
    <cellStyle name="计算 6 4 3 2 2" xfId="9371"/>
    <cellStyle name="输出 2 4 6" xfId="9372"/>
    <cellStyle name="t_HVAC Equipment (3)_Sheet1" xfId="9373"/>
    <cellStyle name="t_Sheet1" xfId="9374"/>
    <cellStyle name="百分比 2" xfId="9375"/>
    <cellStyle name="百分比 2 2" xfId="9376"/>
    <cellStyle name="百分比 2 2 2" xfId="9377"/>
    <cellStyle name="百分比 2 2 2 3" xfId="9378"/>
    <cellStyle name="百分比 2 2 2 4" xfId="9379"/>
    <cellStyle name="百分比 2 2 2 5" xfId="9380"/>
    <cellStyle name="汇总 2 2 2 3 2 2" xfId="9381"/>
    <cellStyle name="百分比 2 2 2 6" xfId="9382"/>
    <cellStyle name="汇总 2 2 2 3 2 3" xfId="9383"/>
    <cellStyle name="百分比 2 2 3" xfId="9384"/>
    <cellStyle name="百分比 2 3" xfId="9385"/>
    <cellStyle name="百分比 2 3 2" xfId="9386"/>
    <cellStyle name="百分比 2 3 2 3" xfId="9387"/>
    <cellStyle name="百分比 2 3 2 4" xfId="9388"/>
    <cellStyle name="好_Book1_云南省建国前入党的老党员补贴有关情况统计表2010(1).01 2 2 2" xfId="9389"/>
    <cellStyle name="百分比 2 3 2 5" xfId="9390"/>
    <cellStyle name="好_Book1_云南省建国前入党的老党员补贴有关情况统计表2010(1).01 2 2 3" xfId="9391"/>
    <cellStyle name="汇总 2 2 2 4 2 2" xfId="9392"/>
    <cellStyle name="百分比 2 3 2 6" xfId="9393"/>
    <cellStyle name="好_Book1_云南省建国前入党的老党员补贴有关情况统计表2010(1).01 2 2 4" xfId="9394"/>
    <cellStyle name="汇总 2 2 2 4 2 3" xfId="9395"/>
    <cellStyle name="百分比 2 3 3" xfId="9396"/>
    <cellStyle name="百分比 2 4" xfId="9397"/>
    <cellStyle name="百分比 2 4 2" xfId="9398"/>
    <cellStyle name="百分比 2 4 2 3" xfId="9399"/>
    <cellStyle name="百分比 2 4 2 4" xfId="9400"/>
    <cellStyle name="百分比 2 4 2 5" xfId="9401"/>
    <cellStyle name="汇总 2 2 2 5 2 2" xfId="9402"/>
    <cellStyle name="百分比 2 4 2 6" xfId="9403"/>
    <cellStyle name="汇总 2 2 2 5 2 3" xfId="9404"/>
    <cellStyle name="百分比 2 4 3" xfId="9405"/>
    <cellStyle name="百分比 2 5" xfId="9406"/>
    <cellStyle name="百分比 2 5 2" xfId="9407"/>
    <cellStyle name="百分比 2 5 3" xfId="9408"/>
    <cellStyle name="百分比 2 5 4" xfId="9409"/>
    <cellStyle name="百分比 2 5 5" xfId="9410"/>
    <cellStyle name="百分比 2 5 6" xfId="9411"/>
    <cellStyle name="百分比 2 6" xfId="9412"/>
    <cellStyle name="常规 15 2" xfId="9413"/>
    <cellStyle name="计算 6 5 7 2" xfId="9414"/>
    <cellStyle name="百分比 2 6 2" xfId="9415"/>
    <cellStyle name="百分比 2 6 3" xfId="9416"/>
    <cellStyle name="百分比 2 6 4" xfId="9417"/>
    <cellStyle name="百分比 2 6 5" xfId="9418"/>
    <cellStyle name="百分比 2 6 6" xfId="9419"/>
    <cellStyle name="百分比 2 7" xfId="9420"/>
    <cellStyle name="常规 15 3" xfId="9421"/>
    <cellStyle name="百分比 3" xfId="9422"/>
    <cellStyle name="百分比 3 2" xfId="9423"/>
    <cellStyle name="百分比 3 2 2" xfId="9424"/>
    <cellStyle name="百分比 3 2 3" xfId="9425"/>
    <cellStyle name="百分比 3 2 4" xfId="9426"/>
    <cellStyle name="百分比 3 2 5" xfId="9427"/>
    <cellStyle name="百分比 3 2 6" xfId="9428"/>
    <cellStyle name="百分比 3 3" xfId="9429"/>
    <cellStyle name="百分比 3 4" xfId="9430"/>
    <cellStyle name="百分比 4" xfId="9431"/>
    <cellStyle name="百分比 4 2" xfId="9432"/>
    <cellStyle name="百分比 4 2 2" xfId="9433"/>
    <cellStyle name="百分比 4 3" xfId="9434"/>
    <cellStyle name="百分比 5" xfId="9435"/>
    <cellStyle name="百分比 5 2" xfId="9436"/>
    <cellStyle name="百分比 5 2 2" xfId="9437"/>
    <cellStyle name="百分比 5 2 3" xfId="9438"/>
    <cellStyle name="百分比 5 2 4" xfId="9439"/>
    <cellStyle name="百分比 5 2 5" xfId="9440"/>
    <cellStyle name="百分比 5 2 6" xfId="9441"/>
    <cellStyle name="百分比 5 3" xfId="9442"/>
    <cellStyle name="百分比 6" xfId="9443"/>
    <cellStyle name="百分比 6 2" xfId="9444"/>
    <cellStyle name="百分比 6 2 2" xfId="9445"/>
    <cellStyle name="百分比 6 2 3" xfId="9446"/>
    <cellStyle name="百分比 6 2 4" xfId="9447"/>
    <cellStyle name="百分比 6 2 5" xfId="9448"/>
    <cellStyle name="百分比 6 2 6" xfId="9449"/>
    <cellStyle name="百分比 6 3" xfId="9450"/>
    <cellStyle name="百分比 6 4" xfId="9451"/>
    <cellStyle name="百分比 6 5" xfId="9452"/>
    <cellStyle name="百分比 6 6" xfId="9453"/>
    <cellStyle name="常规 19 2" xfId="9454"/>
    <cellStyle name="百分比 6 7" xfId="9455"/>
    <cellStyle name="百分比 7" xfId="9456"/>
    <cellStyle name="百分比 7 2" xfId="9457"/>
    <cellStyle name="捠壿 [0.00]_Region Orders (2)" xfId="9458"/>
    <cellStyle name="捠壿_Region Orders (2)" xfId="9459"/>
    <cellStyle name="编号" xfId="9460"/>
    <cellStyle name="标题 1 10" xfId="9461"/>
    <cellStyle name="标题 1 11" xfId="9462"/>
    <cellStyle name="标题 1 12" xfId="9463"/>
    <cellStyle name="标题 1 13" xfId="9464"/>
    <cellStyle name="标题 1 14" xfId="9465"/>
    <cellStyle name="注释 55 10" xfId="9466"/>
    <cellStyle name="标题 1 15" xfId="9467"/>
    <cellStyle name="标题 1 20" xfId="9468"/>
    <cellStyle name="注释 55 11" xfId="9469"/>
    <cellStyle name="标题 1 16" xfId="9470"/>
    <cellStyle name="标题 1 21" xfId="9471"/>
    <cellStyle name="注释 55 12" xfId="9472"/>
    <cellStyle name="标题 1 17" xfId="9473"/>
    <cellStyle name="标题 1 22" xfId="9474"/>
    <cellStyle name="注释 55 13" xfId="9475"/>
    <cellStyle name="标题 1 18" xfId="9476"/>
    <cellStyle name="标题 1 23" xfId="9477"/>
    <cellStyle name="标题 1 19" xfId="9478"/>
    <cellStyle name="标题 1 24" xfId="9479"/>
    <cellStyle name="标题 1 2" xfId="9480"/>
    <cellStyle name="标题 1 2 2" xfId="9481"/>
    <cellStyle name="标题 1 2 2 2" xfId="9482"/>
    <cellStyle name="标题 1 2 2 3" xfId="9483"/>
    <cellStyle name="标题 1 2 2 4" xfId="9484"/>
    <cellStyle name="标题 1 2 2 5" xfId="9485"/>
    <cellStyle name="标题 1 2 2 6" xfId="9486"/>
    <cellStyle name="标题 1 2 3" xfId="9487"/>
    <cellStyle name="标题 1 2 4" xfId="9488"/>
    <cellStyle name="标题 1 25" xfId="9489"/>
    <cellStyle name="标题 1 30" xfId="9490"/>
    <cellStyle name="标题 1 26" xfId="9491"/>
    <cellStyle name="标题 1 31" xfId="9492"/>
    <cellStyle name="标题 1 27" xfId="9493"/>
    <cellStyle name="标题 1 32" xfId="9494"/>
    <cellStyle name="标题 1 28" xfId="9495"/>
    <cellStyle name="标题 1 33" xfId="9496"/>
    <cellStyle name="标题 1 29" xfId="9497"/>
    <cellStyle name="标题 1 34" xfId="9498"/>
    <cellStyle name="标题 1 3" xfId="9499"/>
    <cellStyle name="标题 1 3 2" xfId="9500"/>
    <cellStyle name="标题 1 3 2 2" xfId="9501"/>
    <cellStyle name="标题 1 3 2 3" xfId="9502"/>
    <cellStyle name="标题 1 3 2 4" xfId="9503"/>
    <cellStyle name="标题 1 3 2 5" xfId="9504"/>
    <cellStyle name="标题 1 3 2 6" xfId="9505"/>
    <cellStyle name="标题 1 35" xfId="9506"/>
    <cellStyle name="标题 1 40" xfId="9507"/>
    <cellStyle name="标题 1 36" xfId="9508"/>
    <cellStyle name="标题 1 41" xfId="9509"/>
    <cellStyle name="标题 1 37" xfId="9510"/>
    <cellStyle name="标题 1 42" xfId="9511"/>
    <cellStyle name="标题 1 38" xfId="9512"/>
    <cellStyle name="标题 1 43" xfId="9513"/>
    <cellStyle name="注释 2 2 4 7 2" xfId="9514"/>
    <cellStyle name="标题 1 39" xfId="9515"/>
    <cellStyle name="标题 1 44" xfId="9516"/>
    <cellStyle name="标题 1 4" xfId="9517"/>
    <cellStyle name="标题 1 4 2" xfId="9518"/>
    <cellStyle name="常规 4 15" xfId="9519"/>
    <cellStyle name="常规 4 20" xfId="9520"/>
    <cellStyle name="标题 1 4 2 2" xfId="9521"/>
    <cellStyle name="输入 6 2 5 3" xfId="9522"/>
    <cellStyle name="标题 1 4 2 3" xfId="9523"/>
    <cellStyle name="标题 1 4 2 4" xfId="9524"/>
    <cellStyle name="标题 1 4 2 5" xfId="9525"/>
    <cellStyle name="标题 1 4 2 6" xfId="9526"/>
    <cellStyle name="标题 1 45" xfId="9527"/>
    <cellStyle name="标题 1 47" xfId="9528"/>
    <cellStyle name="标题 1 48" xfId="9529"/>
    <cellStyle name="标题 1 5" xfId="9530"/>
    <cellStyle name="标题 1 5 2" xfId="9531"/>
    <cellStyle name="标题 1 6" xfId="9532"/>
    <cellStyle name="标题 1 6 2" xfId="9533"/>
    <cellStyle name="标题 1 7" xfId="9534"/>
    <cellStyle name="标题 1 8" xfId="9535"/>
    <cellStyle name="标题 1 9" xfId="9536"/>
    <cellStyle name="标题 10" xfId="9537"/>
    <cellStyle name="标题 16" xfId="9538"/>
    <cellStyle name="标题 21" xfId="9539"/>
    <cellStyle name="标题 17" xfId="9540"/>
    <cellStyle name="标题 22" xfId="9541"/>
    <cellStyle name="标题 2 10" xfId="9542"/>
    <cellStyle name="标题 2 11" xfId="9543"/>
    <cellStyle name="标题 2 12" xfId="9544"/>
    <cellStyle name="标题 2 13" xfId="9545"/>
    <cellStyle name="标题 2 14" xfId="9546"/>
    <cellStyle name="注释 56 10" xfId="9547"/>
    <cellStyle name="标题 2 15" xfId="9548"/>
    <cellStyle name="标题 2 20" xfId="9549"/>
    <cellStyle name="标题 2 16" xfId="9550"/>
    <cellStyle name="标题 2 21" xfId="9551"/>
    <cellStyle name="标题 2 2" xfId="9552"/>
    <cellStyle name="标题 2 2 2" xfId="9553"/>
    <cellStyle name="标题 2 2 2 2" xfId="9554"/>
    <cellStyle name="标题 2 2 2 3" xfId="9555"/>
    <cellStyle name="标题 2 2 2 4" xfId="9556"/>
    <cellStyle name="标题 2 2 2 5" xfId="9557"/>
    <cellStyle name="标题 2 2 2 6" xfId="9558"/>
    <cellStyle name="标题 2 2 3" xfId="9559"/>
    <cellStyle name="标题 2 2 4" xfId="9560"/>
    <cellStyle name="输入 2 2 2 7 2" xfId="9561"/>
    <cellStyle name="标题 2 27" xfId="9562"/>
    <cellStyle name="标题 2 32" xfId="9563"/>
    <cellStyle name="强调文字颜色 5 3 2 3" xfId="9564"/>
    <cellStyle name="标题 2 28" xfId="9565"/>
    <cellStyle name="标题 2 33" xfId="9566"/>
    <cellStyle name="强调文字颜色 5 3 2 4" xfId="9567"/>
    <cellStyle name="标题 2 29" xfId="9568"/>
    <cellStyle name="标题 2 34" xfId="9569"/>
    <cellStyle name="强调文字颜色 5 3 2 5" xfId="9570"/>
    <cellStyle name="标题 2 3" xfId="9571"/>
    <cellStyle name="标题 2 3 2" xfId="9572"/>
    <cellStyle name="千位分隔 5 2 2 3" xfId="9573"/>
    <cellStyle name="标题 2 3 2 2" xfId="9574"/>
    <cellStyle name="注释 2 5 3" xfId="9575"/>
    <cellStyle name="标题 2 3 2 3" xfId="9576"/>
    <cellStyle name="标题 2 3 2 4" xfId="9577"/>
    <cellStyle name="标题 2 3 2 5" xfId="9578"/>
    <cellStyle name="标题 2 3 2 6" xfId="9579"/>
    <cellStyle name="标题 2 35" xfId="9580"/>
    <cellStyle name="标题 2 40" xfId="9581"/>
    <cellStyle name="强调文字颜色 5 3 2 6" xfId="9582"/>
    <cellStyle name="标题 2 36" xfId="9583"/>
    <cellStyle name="标题 2 41" xfId="9584"/>
    <cellStyle name="标题 2 37" xfId="9585"/>
    <cellStyle name="标题 2 42" xfId="9586"/>
    <cellStyle name="标题 2 38" xfId="9587"/>
    <cellStyle name="标题 2 43" xfId="9588"/>
    <cellStyle name="标题 2 39" xfId="9589"/>
    <cellStyle name="标题 2 44" xfId="9590"/>
    <cellStyle name="标题 2 4" xfId="9591"/>
    <cellStyle name="标题 2 4 2" xfId="9592"/>
    <cellStyle name="千位分隔 5 2 3 3" xfId="9593"/>
    <cellStyle name="标题 2 4 2 2" xfId="9594"/>
    <cellStyle name="注释 3 5 3" xfId="9595"/>
    <cellStyle name="标题 2 4 2 3" xfId="9596"/>
    <cellStyle name="标题 2 4 2 4" xfId="9597"/>
    <cellStyle name="标题 2 4 2 5" xfId="9598"/>
    <cellStyle name="标题 2 4 2 6" xfId="9599"/>
    <cellStyle name="标题 2 45" xfId="9600"/>
    <cellStyle name="标题 2 46" xfId="9601"/>
    <cellStyle name="标题 2 47" xfId="9602"/>
    <cellStyle name="标题 2 48" xfId="9603"/>
    <cellStyle name="标题 2 5" xfId="9604"/>
    <cellStyle name="标题 2 5 2" xfId="9605"/>
    <cellStyle name="标题 2 6" xfId="9606"/>
    <cellStyle name="标题 2 6 2" xfId="9607"/>
    <cellStyle name="标题 2 7" xfId="9608"/>
    <cellStyle name="标题 2 8" xfId="9609"/>
    <cellStyle name="标题 2 9" xfId="9610"/>
    <cellStyle name="标题 28" xfId="9611"/>
    <cellStyle name="标题 33" xfId="9612"/>
    <cellStyle name="标题 29" xfId="9613"/>
    <cellStyle name="标题 3 10" xfId="9614"/>
    <cellStyle name="标题 3 11" xfId="9615"/>
    <cellStyle name="标题 3 12" xfId="9616"/>
    <cellStyle name="标题 3 13" xfId="9617"/>
    <cellStyle name="标题 3 14" xfId="9618"/>
    <cellStyle name="注释 57 10" xfId="9619"/>
    <cellStyle name="标题 3 15" xfId="9620"/>
    <cellStyle name="标题 3 20" xfId="9621"/>
    <cellStyle name="标题 3 16" xfId="9622"/>
    <cellStyle name="标题 3 21" xfId="9623"/>
    <cellStyle name="标题 3 2" xfId="9624"/>
    <cellStyle name="标题 3 2 2 2" xfId="9625"/>
    <cellStyle name="计算 2 2 6 4 2" xfId="9626"/>
    <cellStyle name="标题 3 2 2 3" xfId="9627"/>
    <cellStyle name="计算 2 2 6 4 3" xfId="9628"/>
    <cellStyle name="标题 3 2 2 4" xfId="9629"/>
    <cellStyle name="标题 3 2 3" xfId="9630"/>
    <cellStyle name="计算 2 2 6 5" xfId="9631"/>
    <cellStyle name="标题 3 2 4" xfId="9632"/>
    <cellStyle name="计算 2 2 6 6" xfId="9633"/>
    <cellStyle name="输入 2 2 3 7 2" xfId="9634"/>
    <cellStyle name="标题 3 27" xfId="9635"/>
    <cellStyle name="标题 3 32" xfId="9636"/>
    <cellStyle name="标题 3 28" xfId="9637"/>
    <cellStyle name="标题 3 33" xfId="9638"/>
    <cellStyle name="常规 7 3 2" xfId="9639"/>
    <cellStyle name="标题 3 29" xfId="9640"/>
    <cellStyle name="标题 3 34" xfId="9641"/>
    <cellStyle name="标题 3 3" xfId="9642"/>
    <cellStyle name="标题 3 3 2 2" xfId="9643"/>
    <cellStyle name="标题 3 3 2 3" xfId="9644"/>
    <cellStyle name="标题 3 3 2 4" xfId="9645"/>
    <cellStyle name="标题 3 35" xfId="9646"/>
    <cellStyle name="标题 3 40" xfId="9647"/>
    <cellStyle name="标题 3 36" xfId="9648"/>
    <cellStyle name="标题 3 41" xfId="9649"/>
    <cellStyle name="标题 3 37" xfId="9650"/>
    <cellStyle name="标题 3 42" xfId="9651"/>
    <cellStyle name="标题 3 38" xfId="9652"/>
    <cellStyle name="标题 3 43" xfId="9653"/>
    <cellStyle name="标题 3 39" xfId="9654"/>
    <cellStyle name="标题 3 44" xfId="9655"/>
    <cellStyle name="标题 3 4" xfId="9656"/>
    <cellStyle name="标题 3 4 2" xfId="9657"/>
    <cellStyle name="标题 3 4 2 2" xfId="9658"/>
    <cellStyle name="标题 3 4 2 3" xfId="9659"/>
    <cellStyle name="标题 3 4 2 4" xfId="9660"/>
    <cellStyle name="标题 3 45" xfId="9661"/>
    <cellStyle name="标题 3 46" xfId="9662"/>
    <cellStyle name="标题 3 47" xfId="9663"/>
    <cellStyle name="标题 3 48" xfId="9664"/>
    <cellStyle name="标题 3 5" xfId="9665"/>
    <cellStyle name="标题 3 5 2" xfId="9666"/>
    <cellStyle name="标题 3 6" xfId="9667"/>
    <cellStyle name="标题 3 6 2" xfId="9668"/>
    <cellStyle name="标题 3 7" xfId="9669"/>
    <cellStyle name="标题 3 8" xfId="9670"/>
    <cellStyle name="标题 3 9" xfId="9671"/>
    <cellStyle name="标题 4 10" xfId="9672"/>
    <cellStyle name="常规 38 14" xfId="9673"/>
    <cellStyle name="标题 4 11" xfId="9674"/>
    <cellStyle name="常规 38 15" xfId="9675"/>
    <cellStyle name="标题 4 12" xfId="9676"/>
    <cellStyle name="常规 38 16" xfId="9677"/>
    <cellStyle name="标题 4 13" xfId="9678"/>
    <cellStyle name="常规 38 17" xfId="9679"/>
    <cellStyle name="标题 4 14" xfId="9680"/>
    <cellStyle name="常规 38 18" xfId="9681"/>
    <cellStyle name="注释 58 10" xfId="9682"/>
    <cellStyle name="标题 4 15" xfId="9683"/>
    <cellStyle name="标题 4 20" xfId="9684"/>
    <cellStyle name="标题 4 16" xfId="9685"/>
    <cellStyle name="标题 4 21" xfId="9686"/>
    <cellStyle name="标题 4 17" xfId="9687"/>
    <cellStyle name="标题 4 22" xfId="9688"/>
    <cellStyle name="标题 4 18" xfId="9689"/>
    <cellStyle name="标题 4 23" xfId="9690"/>
    <cellStyle name="标题 4 19" xfId="9691"/>
    <cellStyle name="标题 4 24" xfId="9692"/>
    <cellStyle name="标题 4 2" xfId="9693"/>
    <cellStyle name="标题 4 2 2" xfId="9694"/>
    <cellStyle name="标题 4 2 2 2" xfId="9695"/>
    <cellStyle name="标题 4 2 2 3" xfId="9696"/>
    <cellStyle name="标题 4 2 2 4" xfId="9697"/>
    <cellStyle name="标题 4 2 2 5" xfId="9698"/>
    <cellStyle name="标题 4 2 2 6" xfId="9699"/>
    <cellStyle name="标题 4 2 3" xfId="9700"/>
    <cellStyle name="标题 4 2 4" xfId="9701"/>
    <cellStyle name="输入 2 2 4 7 2" xfId="9702"/>
    <cellStyle name="标题 4 25" xfId="9703"/>
    <cellStyle name="标题 4 30" xfId="9704"/>
    <cellStyle name="标题 4 26" xfId="9705"/>
    <cellStyle name="标题 4 31" xfId="9706"/>
    <cellStyle name="标题 4 27" xfId="9707"/>
    <cellStyle name="标题 4 32" xfId="9708"/>
    <cellStyle name="标题 4 28" xfId="9709"/>
    <cellStyle name="标题 4 33" xfId="9710"/>
    <cellStyle name="标题 4 29" xfId="9711"/>
    <cellStyle name="标题 4 34" xfId="9712"/>
    <cellStyle name="标题 4 3" xfId="9713"/>
    <cellStyle name="标题 4 3 2" xfId="9714"/>
    <cellStyle name="标题 4 3 2 2" xfId="9715"/>
    <cellStyle name="标题 4 3 2 3" xfId="9716"/>
    <cellStyle name="标题 4 3 2 4" xfId="9717"/>
    <cellStyle name="标题 4 3 2 5" xfId="9718"/>
    <cellStyle name="标题 4 3 2 6" xfId="9719"/>
    <cellStyle name="标题 4 3 3" xfId="9720"/>
    <cellStyle name="标题 4 3 4" xfId="9721"/>
    <cellStyle name="标题 4 35" xfId="9722"/>
    <cellStyle name="标题 4 40" xfId="9723"/>
    <cellStyle name="标题 4 36" xfId="9724"/>
    <cellStyle name="标题 4 41" xfId="9725"/>
    <cellStyle name="标题 4 37" xfId="9726"/>
    <cellStyle name="标题 4 42" xfId="9727"/>
    <cellStyle name="标题 4 38" xfId="9728"/>
    <cellStyle name="标题 4 43" xfId="9729"/>
    <cellStyle name="标题 4 39" xfId="9730"/>
    <cellStyle name="标题 4 44" xfId="9731"/>
    <cellStyle name="标题 4 4" xfId="9732"/>
    <cellStyle name="标题 4 4 2" xfId="9733"/>
    <cellStyle name="标题 4 4 2 2" xfId="9734"/>
    <cellStyle name="标题 4 4 3" xfId="9735"/>
    <cellStyle name="标题 4 4 4" xfId="9736"/>
    <cellStyle name="标题 4 45" xfId="9737"/>
    <cellStyle name="标题 4 46" xfId="9738"/>
    <cellStyle name="警告文本 2 2 2" xfId="9739"/>
    <cellStyle name="标题 4 47" xfId="9740"/>
    <cellStyle name="警告文本 2 2 3" xfId="9741"/>
    <cellStyle name="标题 4 48" xfId="9742"/>
    <cellStyle name="警告文本 2 2 4" xfId="9743"/>
    <cellStyle name="标题 4 5" xfId="9744"/>
    <cellStyle name="标题 4 5 2" xfId="9745"/>
    <cellStyle name="标题 4 5 3" xfId="9746"/>
    <cellStyle name="标题 4 6" xfId="9747"/>
    <cellStyle name="标题 4 6 2" xfId="9748"/>
    <cellStyle name="标题 4 6 3" xfId="9749"/>
    <cellStyle name="标题 4 6 4" xfId="9750"/>
    <cellStyle name="标题 4 6 5" xfId="9751"/>
    <cellStyle name="标题 4 6 6" xfId="9752"/>
    <cellStyle name="标题 4 7" xfId="9753"/>
    <cellStyle name="标题 4 8" xfId="9754"/>
    <cellStyle name="标题 4 9" xfId="9755"/>
    <cellStyle name="标题 5" xfId="9756"/>
    <cellStyle name="标题 5 2" xfId="9757"/>
    <cellStyle name="标题 5 2 2" xfId="9758"/>
    <cellStyle name="标题 5 2 3" xfId="9759"/>
    <cellStyle name="标题 5 2 4" xfId="9760"/>
    <cellStyle name="千位分隔 11 2" xfId="9761"/>
    <cellStyle name="输入 2 2 5 7 2" xfId="9762"/>
    <cellStyle name="标题 5 3" xfId="9763"/>
    <cellStyle name="标题 5 4" xfId="9764"/>
    <cellStyle name="标题 6" xfId="9765"/>
    <cellStyle name="标题 6 2" xfId="9766"/>
    <cellStyle name="标题 6 2 2" xfId="9767"/>
    <cellStyle name="标题 6 2 3" xfId="9768"/>
    <cellStyle name="标题 6 2 4" xfId="9769"/>
    <cellStyle name="输入 2 2 6 7 2" xfId="9770"/>
    <cellStyle name="标题 6 2 5" xfId="9771"/>
    <cellStyle name="标题 6 2 6" xfId="9772"/>
    <cellStyle name="标题 7" xfId="9773"/>
    <cellStyle name="标题 7 2" xfId="9774"/>
    <cellStyle name="标题 7 2 2" xfId="9775"/>
    <cellStyle name="标题 7 2 3" xfId="9776"/>
    <cellStyle name="标题 7 2 4" xfId="9777"/>
    <cellStyle name="标题 7 2 5" xfId="9778"/>
    <cellStyle name="标题 7 2 6" xfId="9779"/>
    <cellStyle name="标题 8" xfId="9780"/>
    <cellStyle name="标题 8 2" xfId="9781"/>
    <cellStyle name="标题 9" xfId="9782"/>
    <cellStyle name="标题 9 2" xfId="9783"/>
    <cellStyle name="表标题" xfId="9784"/>
    <cellStyle name="常规 72 5 5" xfId="9785"/>
    <cellStyle name="表标题 2" xfId="9786"/>
    <cellStyle name="表标题 2 2" xfId="9787"/>
    <cellStyle name="表标题 2 3" xfId="9788"/>
    <cellStyle name="表标题 2 4" xfId="9789"/>
    <cellStyle name="注释 7 4 2 2" xfId="9790"/>
    <cellStyle name="表标题 2 5" xfId="9791"/>
    <cellStyle name="注释 7 4 2 3" xfId="9792"/>
    <cellStyle name="表标题 2 6" xfId="9793"/>
    <cellStyle name="表标题 3" xfId="9794"/>
    <cellStyle name="表标题 4" xfId="9795"/>
    <cellStyle name="部门" xfId="9796"/>
    <cellStyle name="差 10" xfId="9797"/>
    <cellStyle name="差 11" xfId="9798"/>
    <cellStyle name="差 12" xfId="9799"/>
    <cellStyle name="差 13" xfId="9800"/>
    <cellStyle name="差 14" xfId="9801"/>
    <cellStyle name="差 15" xfId="9802"/>
    <cellStyle name="差 20" xfId="9803"/>
    <cellStyle name="差 16" xfId="9804"/>
    <cellStyle name="差 21" xfId="9805"/>
    <cellStyle name="差 17" xfId="9806"/>
    <cellStyle name="差 22" xfId="9807"/>
    <cellStyle name="差 18" xfId="9808"/>
    <cellStyle name="差 23" xfId="9809"/>
    <cellStyle name="差 19" xfId="9810"/>
    <cellStyle name="差 24" xfId="9811"/>
    <cellStyle name="差 2" xfId="9812"/>
    <cellStyle name="差 2 2 2" xfId="9813"/>
    <cellStyle name="差 2 2 3" xfId="9814"/>
    <cellStyle name="差 2 2 4" xfId="9815"/>
    <cellStyle name="差 2 2 5" xfId="9816"/>
    <cellStyle name="差 2 2 6" xfId="9817"/>
    <cellStyle name="差 2 3" xfId="9818"/>
    <cellStyle name="差 2 4" xfId="9819"/>
    <cellStyle name="差 25" xfId="9820"/>
    <cellStyle name="差 30" xfId="9821"/>
    <cellStyle name="差 3" xfId="9822"/>
    <cellStyle name="差 3 2" xfId="9823"/>
    <cellStyle name="差 3 2 2" xfId="9824"/>
    <cellStyle name="差 3 2 3" xfId="9825"/>
    <cellStyle name="差 3 2 4" xfId="9826"/>
    <cellStyle name="差 3 2 5" xfId="9827"/>
    <cellStyle name="差 3 2 6" xfId="9828"/>
    <cellStyle name="差 3 3" xfId="9829"/>
    <cellStyle name="差 3 4" xfId="9830"/>
    <cellStyle name="差 39" xfId="9831"/>
    <cellStyle name="差 44" xfId="9832"/>
    <cellStyle name="差 4" xfId="9833"/>
    <cellStyle name="差 4 2" xfId="9834"/>
    <cellStyle name="差 4 2 2" xfId="9835"/>
    <cellStyle name="差 4 2 3" xfId="9836"/>
    <cellStyle name="差 4 2 4" xfId="9837"/>
    <cellStyle name="差 4 2 5" xfId="9838"/>
    <cellStyle name="差 4 2 6" xfId="9839"/>
    <cellStyle name="差 4 3" xfId="9840"/>
    <cellStyle name="差 4 4" xfId="9841"/>
    <cellStyle name="差 45" xfId="9842"/>
    <cellStyle name="差 46" xfId="9843"/>
    <cellStyle name="差 47" xfId="9844"/>
    <cellStyle name="差 48" xfId="9845"/>
    <cellStyle name="差 5" xfId="9846"/>
    <cellStyle name="差 5 2" xfId="9847"/>
    <cellStyle name="差 5 3" xfId="9848"/>
    <cellStyle name="差 6" xfId="9849"/>
    <cellStyle name="差 6 2" xfId="9850"/>
    <cellStyle name="差 6 3" xfId="9851"/>
    <cellStyle name="差 6 4" xfId="9852"/>
    <cellStyle name="差 8" xfId="9853"/>
    <cellStyle name="差 9" xfId="9854"/>
    <cellStyle name="差_2015年市本级还贷预算2014.9.26" xfId="9855"/>
    <cellStyle name="差_2016年国资预算（20151221报财局）" xfId="9856"/>
    <cellStyle name="差_2016年国资预算（20151221报财局） 2" xfId="9857"/>
    <cellStyle name="差_2016年国资预算（20151221报财局） 3" xfId="9858"/>
    <cellStyle name="差_2016年珠海市社会保险参保缴费比例" xfId="9859"/>
    <cellStyle name="注释 52 6 5" xfId="9860"/>
    <cellStyle name="差_7.1罗平县大学生“村官”统计季报表(7月修订，下发空表)" xfId="9861"/>
    <cellStyle name="注释 3 2 3 6" xfId="9862"/>
    <cellStyle name="差_7.1罗平县大学生“村官”统计季报表(7月修订，下发空表) 2" xfId="9863"/>
    <cellStyle name="注释 3 2 3 6 2" xfId="9864"/>
    <cellStyle name="差_7.1罗平县大学生“村官”统计季报表(7月修订，下发空表) 2 2" xfId="9865"/>
    <cellStyle name="差_7.1罗平县大学生“村官”统计季报表(7月修订，下发空表) 2 2 2" xfId="9866"/>
    <cellStyle name="差_7.1罗平县大学生“村官”统计季报表(7月修订，下发空表) 2 2 3" xfId="9867"/>
    <cellStyle name="好_关于报送2013年政府投资项目计划（草案）的函 5" xfId="9868"/>
    <cellStyle name="差_7.1罗平县大学生“村官”统计季报表(7月修订，下发空表) 2 2 4" xfId="9869"/>
    <cellStyle name="差_7.1罗平县大学生“村官”统计季报表(7月修订，下发空表) 2 2 5" xfId="9870"/>
    <cellStyle name="差_7.1罗平县大学生“村官”统计季报表(7月修订，下发空表) 2 2_附件1：2018年镇（街）一般公共预算收支预算表" xfId="9871"/>
    <cellStyle name="差_7.1罗平县大学生“村官”统计季报表(7月修订，下发空表) 2 3" xfId="9872"/>
    <cellStyle name="差_7.1罗平县大学生“村官”统计季报表(7月修订，下发空表) 2 4" xfId="9873"/>
    <cellStyle name="差_7.1罗平县大学生“村官”统计季报表(7月修订，下发空表) 3" xfId="9874"/>
    <cellStyle name="注释 3 2 3 6 3" xfId="9875"/>
    <cellStyle name="差_7.1罗平县大学生“村官”统计季报表(7月修订，下发空表) 3 2" xfId="9876"/>
    <cellStyle name="差_7.1罗平县大学生“村官”统计季报表(7月修订，下发空表) 3 3" xfId="9877"/>
    <cellStyle name="差_7.1罗平县大学生“村官”统计季报表(7月修订，下发空表) 3 4" xfId="9878"/>
    <cellStyle name="差_7.1罗平县大学生“村官”统计季报表(7月修订，下发空表) 3 5" xfId="9879"/>
    <cellStyle name="差_7.1罗平县大学生“村官”统计季报表(7月修订，下发空表) 3 6" xfId="9880"/>
    <cellStyle name="差_7.1罗平县大学生“村官”统计季报表(7月修订，下发空表) 3_附件3：中期财政规划套表" xfId="9881"/>
    <cellStyle name="差_7.1罗平县大学生“村官”统计季报表(7月修订，下发空表) 4" xfId="9882"/>
    <cellStyle name="差_7.1罗平县大学生“村官”统计季报表(7月修订，下发空表) 5" xfId="9883"/>
    <cellStyle name="差_Book1" xfId="9884"/>
    <cellStyle name="汇总 4 2 2 3 2 2" xfId="9885"/>
    <cellStyle name="注释 50 8 2" xfId="9886"/>
    <cellStyle name="差_Book1 2" xfId="9887"/>
    <cellStyle name="差_Book1 2 2" xfId="9888"/>
    <cellStyle name="差_Book1 2 3" xfId="9889"/>
    <cellStyle name="差_Book1 2 4" xfId="9890"/>
    <cellStyle name="差_Book1 2 5" xfId="9891"/>
    <cellStyle name="差_Book1 2 6" xfId="9892"/>
    <cellStyle name="差_Book1 2_附件3：中期财政规划套表" xfId="9893"/>
    <cellStyle name="差_Book1 3" xfId="9894"/>
    <cellStyle name="差_Book1 4" xfId="9895"/>
    <cellStyle name="差_Book1_1" xfId="9896"/>
    <cellStyle name="差_Book1_1 2" xfId="9897"/>
    <cellStyle name="差_Book1_1 2 2" xfId="9898"/>
    <cellStyle name="差_Book1_1 2 3" xfId="9899"/>
    <cellStyle name="差_Book1_1 2 4" xfId="9900"/>
    <cellStyle name="差_Book1_1 2 5" xfId="9901"/>
    <cellStyle name="差_Book1_1 2 6" xfId="9902"/>
    <cellStyle name="差_Book1_1 2_附件3：中期财政规划套表" xfId="9903"/>
    <cellStyle name="差_Book1_1 3" xfId="9904"/>
    <cellStyle name="差_Book1_1 4" xfId="9905"/>
    <cellStyle name="差_Book1_云南省建国前入党的老党员补贴有关情况统计表2010(1).01 2 2 2" xfId="9906"/>
    <cellStyle name="差_Book1_云南省建国前入党的老党员补贴有关情况统计表2010(1).01 2 2 3" xfId="9907"/>
    <cellStyle name="差_Book1_云南省建国前入党的老党员补贴有关情况统计表2010(1).01 2 2 4" xfId="9908"/>
    <cellStyle name="差_Book1_云南省建国前入党的老党员补贴有关情况统计表2010(1).01 2 2 5" xfId="9909"/>
    <cellStyle name="差_Book1_云南省建国前入党的老党员补贴有关情况统计表2010(1).01 2 2 6" xfId="9910"/>
    <cellStyle name="差_Book1_云南省建国前入党的老党员补贴有关情况统计表2010(1).01 2 2_附件1：2018年镇（街）一般公共预算收支预算表" xfId="9911"/>
    <cellStyle name="差_Book1_云南省建国前入党的老党员补贴有关情况统计表2010(1).01 2 2_附件3：中期财政规划套表" xfId="9912"/>
    <cellStyle name="差_Book1_云南省建国前入党的老党员补贴有关情况统计表2010(1).01 2 4" xfId="9913"/>
    <cellStyle name="差_Book1_云南省建国前入党的老党员补贴有关情况统计表2010(1).01 3 4" xfId="9914"/>
    <cellStyle name="差_Book1_云南省建国前入党的老党员补贴有关情况统计表2010(1).01 3 5" xfId="9915"/>
    <cellStyle name="差_Book1_云南省建国前入党的老党员补贴有关情况统计表2010(1).01 3 6" xfId="9916"/>
    <cellStyle name="差_Book1_云南省建国前入党的老党员补贴有关情况统计表2010(1).01 3_附件1：2018年镇（街）一般公共预算收支预算表" xfId="9917"/>
    <cellStyle name="差_Book1_云南省建国前入党的老党员补贴有关情况统计表2010(1).01 3_附件3：中期财政规划套表" xfId="9918"/>
    <cellStyle name="差_Sheet1 2 4" xfId="9919"/>
    <cellStyle name="差_Sheet1 2 5" xfId="9920"/>
    <cellStyle name="常规 8_附件1：2018年镇（街）一般公共预算收支预算表" xfId="9921"/>
    <cellStyle name="差_Sheet1 2 6" xfId="9922"/>
    <cellStyle name="差_Sheet1 2_附件1：2018年镇（街）一般公共预算收支预算表" xfId="9923"/>
    <cellStyle name="差_Sheet1 2_附件3：中期财政规划套表" xfId="9924"/>
    <cellStyle name="差_分科室 2" xfId="9925"/>
    <cellStyle name="汇总 4 2 6 6 2" xfId="9926"/>
    <cellStyle name="差_分科室 2 2" xfId="9927"/>
    <cellStyle name="差_分科室 2 3" xfId="9928"/>
    <cellStyle name="差_分科室 2 4" xfId="9929"/>
    <cellStyle name="差_分科室 2 5" xfId="9930"/>
    <cellStyle name="差_分科室 2 6" xfId="9931"/>
    <cellStyle name="差_分科室 2_附件1：2018年镇（街）一般公共预算收支预算表" xfId="9932"/>
    <cellStyle name="计算 4 2 2 5 3" xfId="9933"/>
    <cellStyle name="差_分科室 2_附件3：中期财政规划套表" xfId="9934"/>
    <cellStyle name="差_分科室 3" xfId="9935"/>
    <cellStyle name="汇总 4 2 6 6 3" xfId="9936"/>
    <cellStyle name="差_分科室 4" xfId="9937"/>
    <cellStyle name="差_附件1：2018年镇（街）一般公共预算收支预算表" xfId="9938"/>
    <cellStyle name="差_附件3：中期财政规划套表" xfId="9939"/>
    <cellStyle name="差_关于报送2013年政府投资项目计划（草案）的函 5" xfId="9940"/>
    <cellStyle name="常规 10" xfId="9941"/>
    <cellStyle name="计算 6 5 2" xfId="9942"/>
    <cellStyle name="常规 10 2" xfId="9943"/>
    <cellStyle name="计算 6 5 2 2" xfId="9944"/>
    <cellStyle name="输出 6 3 6 3" xfId="9945"/>
    <cellStyle name="常规 10 3" xfId="9946"/>
    <cellStyle name="汇总 4 6 2 2" xfId="9947"/>
    <cellStyle name="计算 6 5 2 3" xfId="9948"/>
    <cellStyle name="常规 10 4" xfId="9949"/>
    <cellStyle name="汇总 4 6 2 3" xfId="9950"/>
    <cellStyle name="常规 10 5" xfId="9951"/>
    <cellStyle name="常规 10 6" xfId="9952"/>
    <cellStyle name="常规 10 7" xfId="9953"/>
    <cellStyle name="常规 100" xfId="9954"/>
    <cellStyle name="常规 4 5" xfId="9955"/>
    <cellStyle name="计算 3 2 3 7 2" xfId="9956"/>
    <cellStyle name="常规 101" xfId="9957"/>
    <cellStyle name="常规 4 6" xfId="9958"/>
    <cellStyle name="常规 102" xfId="9959"/>
    <cellStyle name="常规 4 7" xfId="9960"/>
    <cellStyle name="常规 103" xfId="9961"/>
    <cellStyle name="常规 4 8" xfId="9962"/>
    <cellStyle name="千位分隔 4 2 2 2" xfId="9963"/>
    <cellStyle name="常规 103 2" xfId="9964"/>
    <cellStyle name="常规 103 3" xfId="9965"/>
    <cellStyle name="常规 103 4" xfId="9966"/>
    <cellStyle name="常规 103 5" xfId="9967"/>
    <cellStyle name="常规 103 6" xfId="9968"/>
    <cellStyle name="常规 104" xfId="9969"/>
    <cellStyle name="常规 4 9" xfId="9970"/>
    <cellStyle name="千位分隔 4 2 2 3" xfId="9971"/>
    <cellStyle name="常规 104 2" xfId="9972"/>
    <cellStyle name="常规 105" xfId="9973"/>
    <cellStyle name="常规 110" xfId="9974"/>
    <cellStyle name="千位分隔 4 2 2 4" xfId="9975"/>
    <cellStyle name="常规 106" xfId="9976"/>
    <cellStyle name="常规 111" xfId="9977"/>
    <cellStyle name="千位分隔 4 2 2 5" xfId="9978"/>
    <cellStyle name="常规 107" xfId="9979"/>
    <cellStyle name="常规 112" xfId="9980"/>
    <cellStyle name="千位分隔 4 2 2 6" xfId="9981"/>
    <cellStyle name="常规 107 2" xfId="9982"/>
    <cellStyle name="常规 107 3" xfId="9983"/>
    <cellStyle name="注释 3 2" xfId="9984"/>
    <cellStyle name="常规 107 4" xfId="9985"/>
    <cellStyle name="注释 3 3" xfId="9986"/>
    <cellStyle name="常规 107 5" xfId="9987"/>
    <cellStyle name="注释 3 4" xfId="9988"/>
    <cellStyle name="常规 107 6" xfId="9989"/>
    <cellStyle name="注释 3 5" xfId="9990"/>
    <cellStyle name="常规 108" xfId="9991"/>
    <cellStyle name="常规 113" xfId="9992"/>
    <cellStyle name="千位分隔 4 2 2 7" xfId="9993"/>
    <cellStyle name="常规 109" xfId="9994"/>
    <cellStyle name="常规 114" xfId="9995"/>
    <cellStyle name="常规 11" xfId="9996"/>
    <cellStyle name="计算 6 5 3" xfId="9997"/>
    <cellStyle name="常规 11 2" xfId="9998"/>
    <cellStyle name="计算 6 5 3 2" xfId="9999"/>
    <cellStyle name="常规 115" xfId="10000"/>
    <cellStyle name="常规 116" xfId="10001"/>
    <cellStyle name="常规 117" xfId="10002"/>
    <cellStyle name="常规 119" xfId="10003"/>
    <cellStyle name="常规 12" xfId="10004"/>
    <cellStyle name="计算 6 5 4" xfId="10005"/>
    <cellStyle name="常规 12 2" xfId="10006"/>
    <cellStyle name="计算 6 5 4 2" xfId="10007"/>
    <cellStyle name="常规 12 3" xfId="10008"/>
    <cellStyle name="计算 6 5 4 3" xfId="10009"/>
    <cellStyle name="常规 12 4" xfId="10010"/>
    <cellStyle name="常规 13" xfId="10011"/>
    <cellStyle name="计算 6 5 5" xfId="10012"/>
    <cellStyle name="常规 13 2" xfId="10013"/>
    <cellStyle name="计算 6 5 5 2" xfId="10014"/>
    <cellStyle name="常规 13 3" xfId="10015"/>
    <cellStyle name="计算 6 5 5 3" xfId="10016"/>
    <cellStyle name="常规 13 4" xfId="10017"/>
    <cellStyle name="常规 13 5" xfId="10018"/>
    <cellStyle name="常规 14" xfId="10019"/>
    <cellStyle name="计算 6 5 6" xfId="10020"/>
    <cellStyle name="常规 14 2" xfId="10021"/>
    <cellStyle name="计算 6 5 6 2" xfId="10022"/>
    <cellStyle name="常规 14 2 2 2" xfId="10023"/>
    <cellStyle name="常规 14 3" xfId="10024"/>
    <cellStyle name="计算 6 5 6 3" xfId="10025"/>
    <cellStyle name="常规 14 4" xfId="10026"/>
    <cellStyle name="常规 15" xfId="10027"/>
    <cellStyle name="常规 20" xfId="10028"/>
    <cellStyle name="计算 6 5 7" xfId="10029"/>
    <cellStyle name="常规 15 4" xfId="10030"/>
    <cellStyle name="常规 15 5" xfId="10031"/>
    <cellStyle name="常规 16" xfId="10032"/>
    <cellStyle name="常规 21" xfId="10033"/>
    <cellStyle name="计算 6 5 8" xfId="10034"/>
    <cellStyle name="注释 6 2 3 2" xfId="10035"/>
    <cellStyle name="常规 16 2" xfId="10036"/>
    <cellStyle name="注释 6 2 3 2 2" xfId="10037"/>
    <cellStyle name="常规 16 3" xfId="10038"/>
    <cellStyle name="注释 6 2 3 2 3" xfId="10039"/>
    <cellStyle name="常规 16 3 11" xfId="10040"/>
    <cellStyle name="常规 16 3 12" xfId="10041"/>
    <cellStyle name="常规 16 3 13" xfId="10042"/>
    <cellStyle name="常规 16 3 14" xfId="10043"/>
    <cellStyle name="常规 16 3 15" xfId="10044"/>
    <cellStyle name="常规 16 3 20" xfId="10045"/>
    <cellStyle name="常规 16 3 16" xfId="10046"/>
    <cellStyle name="常规 16 3 21" xfId="10047"/>
    <cellStyle name="常规 16 3 17" xfId="10048"/>
    <cellStyle name="常规 16 3 18" xfId="10049"/>
    <cellStyle name="常规 16 3 19" xfId="10050"/>
    <cellStyle name="常规 16 3 2 2" xfId="10051"/>
    <cellStyle name="常规 16 3 2 3" xfId="10052"/>
    <cellStyle name="输出 3 2 4 3 2" xfId="10053"/>
    <cellStyle name="常规 16 3 2 4" xfId="10054"/>
    <cellStyle name="输出 3 2 4 3 3" xfId="10055"/>
    <cellStyle name="常规 16 3 2 5" xfId="10056"/>
    <cellStyle name="常规 16 3 2 6" xfId="10057"/>
    <cellStyle name="常规 16 3 3 2" xfId="10058"/>
    <cellStyle name="常规 16 3 3 3" xfId="10059"/>
    <cellStyle name="输出 3 2 4 4 2" xfId="10060"/>
    <cellStyle name="常规 16 3 3 4" xfId="10061"/>
    <cellStyle name="输出 3 2 4 4 3" xfId="10062"/>
    <cellStyle name="常规 16 3 3 5" xfId="10063"/>
    <cellStyle name="常规 16 3 3 6" xfId="10064"/>
    <cellStyle name="常规 16 3 4 2" xfId="10065"/>
    <cellStyle name="常规 16 3 4 3" xfId="10066"/>
    <cellStyle name="输出 3 2 4 5 2" xfId="10067"/>
    <cellStyle name="常规 16 3 4 4" xfId="10068"/>
    <cellStyle name="输出 3 2 4 5 3" xfId="10069"/>
    <cellStyle name="常规 16 3 4 5" xfId="10070"/>
    <cellStyle name="常规 16 3 4 6" xfId="10071"/>
    <cellStyle name="常规 16 3 5 2" xfId="10072"/>
    <cellStyle name="常规 16 3 5 3" xfId="10073"/>
    <cellStyle name="输出 3 2 4 6 2" xfId="10074"/>
    <cellStyle name="常规 16 3 5 4" xfId="10075"/>
    <cellStyle name="输出 3 2 4 6 3" xfId="10076"/>
    <cellStyle name="常规 16 3 5 5" xfId="10077"/>
    <cellStyle name="常规 16 3 5 6" xfId="10078"/>
    <cellStyle name="常规 16 3 6" xfId="10079"/>
    <cellStyle name="常规 16 3 6 2" xfId="10080"/>
    <cellStyle name="常规 16 3 6 3" xfId="10081"/>
    <cellStyle name="输出 3 2 4 7 2" xfId="10082"/>
    <cellStyle name="常规 16 3 6 4" xfId="10083"/>
    <cellStyle name="常规 16 3 6 5" xfId="10084"/>
    <cellStyle name="常规 16 3 6 6" xfId="10085"/>
    <cellStyle name="常规 16 3 7" xfId="10086"/>
    <cellStyle name="常规 16 3 7 2" xfId="10087"/>
    <cellStyle name="常规 16 3 7 3" xfId="10088"/>
    <cellStyle name="常规 16 3 7 4" xfId="10089"/>
    <cellStyle name="常规 16 3 7 5" xfId="10090"/>
    <cellStyle name="常规 16 3 7 6" xfId="10091"/>
    <cellStyle name="常规 16 3 8" xfId="10092"/>
    <cellStyle name="常规 16 3 8 2" xfId="10093"/>
    <cellStyle name="常规 16 3 8 3" xfId="10094"/>
    <cellStyle name="常规 16 3 8 4" xfId="10095"/>
    <cellStyle name="常规 16 3 8 5" xfId="10096"/>
    <cellStyle name="常规 16 3 8 6" xfId="10097"/>
    <cellStyle name="常规 16 3 9" xfId="10098"/>
    <cellStyle name="常规 16 4" xfId="10099"/>
    <cellStyle name="好_7.1罗平县大学生“村官”统计季报表(7月修订，下发空表) 2 2_附件3：中期财政规划套表" xfId="10100"/>
    <cellStyle name="常规 17" xfId="10101"/>
    <cellStyle name="常规 22" xfId="10102"/>
    <cellStyle name="注释 6 2 3 3" xfId="10103"/>
    <cellStyle name="常规 17 2" xfId="10104"/>
    <cellStyle name="常规 17 3" xfId="10105"/>
    <cellStyle name="常规 18" xfId="10106"/>
    <cellStyle name="常规 23" xfId="10107"/>
    <cellStyle name="常规 18 2" xfId="10108"/>
    <cellStyle name="常规 19" xfId="10109"/>
    <cellStyle name="常规 24" xfId="10110"/>
    <cellStyle name="常规 2" xfId="10111"/>
    <cellStyle name="常规 2 10" xfId="10112"/>
    <cellStyle name="常规 2 11" xfId="10113"/>
    <cellStyle name="常规 2 11 2" xfId="10114"/>
    <cellStyle name="常规 3 2 2 3" xfId="10115"/>
    <cellStyle name="输出 3 3 4 3" xfId="10116"/>
    <cellStyle name="常规 2 12" xfId="10117"/>
    <cellStyle name="常规 2 13" xfId="10118"/>
    <cellStyle name="计算 3 5 2" xfId="10119"/>
    <cellStyle name="常规 2 14" xfId="10120"/>
    <cellStyle name="计算 3 5 3" xfId="10121"/>
    <cellStyle name="常规 2 15" xfId="10122"/>
    <cellStyle name="常规 2 20" xfId="10123"/>
    <cellStyle name="常规 2 16" xfId="10124"/>
    <cellStyle name="常规 2 21" xfId="10125"/>
    <cellStyle name="常规 2 17" xfId="10126"/>
    <cellStyle name="常规 2 22" xfId="10127"/>
    <cellStyle name="常规 2 18" xfId="10128"/>
    <cellStyle name="常规 2 23" xfId="10129"/>
    <cellStyle name="常规 2 19" xfId="10130"/>
    <cellStyle name="常规 2 24" xfId="10131"/>
    <cellStyle name="常规 2 2 12 2 2" xfId="10132"/>
    <cellStyle name="常规 2 2 12 2 3" xfId="10133"/>
    <cellStyle name="常规 2 2 12 2 4" xfId="10134"/>
    <cellStyle name="常规 2 2 12 2 5" xfId="10135"/>
    <cellStyle name="常规 2 2 12 3" xfId="10136"/>
    <cellStyle name="常规 2 2 12 4" xfId="10137"/>
    <cellStyle name="强调文字颜色 1 10" xfId="10138"/>
    <cellStyle name="常规 2 2 12 5" xfId="10139"/>
    <cellStyle name="强调文字颜色 1 11" xfId="10140"/>
    <cellStyle name="常规 2 2 12 6" xfId="10141"/>
    <cellStyle name="强调文字颜色 1 12" xfId="10142"/>
    <cellStyle name="常规 2 2 16" xfId="10143"/>
    <cellStyle name="常规 2 2 21" xfId="10144"/>
    <cellStyle name="千位分隔 8 5" xfId="10145"/>
    <cellStyle name="常规 2 2 17" xfId="10146"/>
    <cellStyle name="常规 2 2 22" xfId="10147"/>
    <cellStyle name="千位分隔 8 6" xfId="10148"/>
    <cellStyle name="常规 2 2 18" xfId="10149"/>
    <cellStyle name="常规 2 2 23" xfId="10150"/>
    <cellStyle name="计算 3 2 4 6 2" xfId="10151"/>
    <cellStyle name="千位分隔 8 7" xfId="10152"/>
    <cellStyle name="常规 2 2 19" xfId="10153"/>
    <cellStyle name="常规 2 2 24" xfId="10154"/>
    <cellStyle name="计算 3 2 4 6 3" xfId="10155"/>
    <cellStyle name="千位分隔 8 8" xfId="10156"/>
    <cellStyle name="常规 2 2 2 10" xfId="10157"/>
    <cellStyle name="常规 2 2 2 11" xfId="10158"/>
    <cellStyle name="常规 2 2 2 11 2" xfId="10159"/>
    <cellStyle name="计算 6 6 5 2 3" xfId="10160"/>
    <cellStyle name="常规 2 2 2 11 3" xfId="10161"/>
    <cellStyle name="常规 2 2 2 11 4" xfId="10162"/>
    <cellStyle name="常规 2 2 2 11 5" xfId="10163"/>
    <cellStyle name="常规 2 2 2 12" xfId="10164"/>
    <cellStyle name="常规 2 2 2 13" xfId="10165"/>
    <cellStyle name="常规 2 2 2 14" xfId="10166"/>
    <cellStyle name="常规 2 2 2 15" xfId="10167"/>
    <cellStyle name="常规 2 2 2 20" xfId="10168"/>
    <cellStyle name="常规 2 2 2 16" xfId="10169"/>
    <cellStyle name="常规 2 2 2 21" xfId="10170"/>
    <cellStyle name="常规 2 2 2 17" xfId="10171"/>
    <cellStyle name="常规 2 2 2 22" xfId="10172"/>
    <cellStyle name="常规 2 2 2 18" xfId="10173"/>
    <cellStyle name="常规 2 2 2 23" xfId="10174"/>
    <cellStyle name="常规 2 2 2 19" xfId="10175"/>
    <cellStyle name="常规 2 2 2 24" xfId="10176"/>
    <cellStyle name="常规 2 2 2 2" xfId="10177"/>
    <cellStyle name="输出 2 3 4 2" xfId="10178"/>
    <cellStyle name="常规 2 2 2 2 2" xfId="10179"/>
    <cellStyle name="输出 2 3 4 2 2" xfId="10180"/>
    <cellStyle name="常规 2 2 2 2 2 2" xfId="10181"/>
    <cellStyle name="常规 2 2 2 2 2 3" xfId="10182"/>
    <cellStyle name="常规 2 2 2 2 3" xfId="10183"/>
    <cellStyle name="输出 2 3 4 2 3" xfId="10184"/>
    <cellStyle name="输入 4 2 9 2 2" xfId="10185"/>
    <cellStyle name="常规 2 2 2 2_附件1：2018年镇（街）一般公共预算收支预算表" xfId="10186"/>
    <cellStyle name="常规 2 2 2 25" xfId="10187"/>
    <cellStyle name="常规 2 2 2 3" xfId="10188"/>
    <cellStyle name="输出 2 3 4 3" xfId="10189"/>
    <cellStyle name="常规 2 2 2 4" xfId="10190"/>
    <cellStyle name="常规 2 2 2 5" xfId="10191"/>
    <cellStyle name="常规 2 2 2 6" xfId="10192"/>
    <cellStyle name="常规 2 2 2 7" xfId="10193"/>
    <cellStyle name="常规 2 2 2 8" xfId="10194"/>
    <cellStyle name="常规 2 2 2 8 2" xfId="10195"/>
    <cellStyle name="输入 39" xfId="10196"/>
    <cellStyle name="输入 44" xfId="10197"/>
    <cellStyle name="常规 2 2 2 8 2 2" xfId="10198"/>
    <cellStyle name="常规 2 2 2 8 2 3" xfId="10199"/>
    <cellStyle name="常规 2 2 2 8 2 4" xfId="10200"/>
    <cellStyle name="常规 2 2 2 8 2 5" xfId="10201"/>
    <cellStyle name="常规 2 2 2 8 3" xfId="10202"/>
    <cellStyle name="输入 45" xfId="10203"/>
    <cellStyle name="常规 2 2 2 8 4" xfId="10204"/>
    <cellStyle name="输入 46" xfId="10205"/>
    <cellStyle name="常规 2 2 2 8 5" xfId="10206"/>
    <cellStyle name="输入 47" xfId="10207"/>
    <cellStyle name="常规 2 2 2 8 6" xfId="10208"/>
    <cellStyle name="计算 3 7 2" xfId="10209"/>
    <cellStyle name="输入 48" xfId="10210"/>
    <cellStyle name="常规 2 2 2 9" xfId="10211"/>
    <cellStyle name="注释 6 4 5 2" xfId="10212"/>
    <cellStyle name="常规 2 2 25" xfId="10213"/>
    <cellStyle name="千位分隔 8 9" xfId="10214"/>
    <cellStyle name="常规 2 2 26" xfId="10215"/>
    <cellStyle name="常规 2 2 27" xfId="10216"/>
    <cellStyle name="常规 2 2 28" xfId="10217"/>
    <cellStyle name="常规 2 2 29" xfId="10218"/>
    <cellStyle name="常规 2 2 3 2" xfId="10219"/>
    <cellStyle name="输出 2 3 5 2" xfId="10220"/>
    <cellStyle name="常规 2 2 3 2 2" xfId="10221"/>
    <cellStyle name="输出 2 3 5 2 2" xfId="10222"/>
    <cellStyle name="注释 2 2 11 3" xfId="10223"/>
    <cellStyle name="常规 2 2 3 3" xfId="10224"/>
    <cellStyle name="输出 2 3 5 3" xfId="10225"/>
    <cellStyle name="常规 2 2 3 4" xfId="10226"/>
    <cellStyle name="常规 2 2 4" xfId="10227"/>
    <cellStyle name="输出 2 3 6" xfId="10228"/>
    <cellStyle name="常规 2 2 5" xfId="10229"/>
    <cellStyle name="输出 2 3 7" xfId="10230"/>
    <cellStyle name="常规 2 2 6" xfId="10231"/>
    <cellStyle name="输出 2 3 8" xfId="10232"/>
    <cellStyle name="常规 2 2 7" xfId="10233"/>
    <cellStyle name="常规 2 2 7 2" xfId="10234"/>
    <cellStyle name="常规 2 2 8" xfId="10235"/>
    <cellStyle name="常规 2 2 8 2" xfId="10236"/>
    <cellStyle name="常规 2 2 8 3" xfId="10237"/>
    <cellStyle name="常规 2 2 8 4" xfId="10238"/>
    <cellStyle name="常规 2 2 9" xfId="10239"/>
    <cellStyle name="常规 2 2_附件1：2018年镇（街）一般公共预算收支预算表" xfId="10240"/>
    <cellStyle name="常规 2 25 2" xfId="10241"/>
    <cellStyle name="计算 4 2 9 2 2" xfId="10242"/>
    <cellStyle name="注释 5 2 3 3" xfId="10243"/>
    <cellStyle name="常规 2 25 2 2" xfId="10244"/>
    <cellStyle name="常规 2 25 2 3" xfId="10245"/>
    <cellStyle name="常规 2 25 2 4" xfId="10246"/>
    <cellStyle name="计算 4 7 2 2" xfId="10247"/>
    <cellStyle name="常规 2 25 2 5" xfId="10248"/>
    <cellStyle name="汇总 2 8 2 2" xfId="10249"/>
    <cellStyle name="计算 4 7 2 3" xfId="10250"/>
    <cellStyle name="常规 2 25 3" xfId="10251"/>
    <cellStyle name="计算 4 2 9 2 3" xfId="10252"/>
    <cellStyle name="常规 2 25 4" xfId="10253"/>
    <cellStyle name="常规 2 25 5" xfId="10254"/>
    <cellStyle name="常规 2 25 6" xfId="10255"/>
    <cellStyle name="常规 2 28 2" xfId="10256"/>
    <cellStyle name="注释 5 2 6 3" xfId="10257"/>
    <cellStyle name="常规 2 28 3" xfId="10258"/>
    <cellStyle name="常规 2 28 4" xfId="10259"/>
    <cellStyle name="常规 2 28 5" xfId="10260"/>
    <cellStyle name="常规 2 3 2 2" xfId="10261"/>
    <cellStyle name="输出 2 4 4 2" xfId="10262"/>
    <cellStyle name="常规 2 3 2 3" xfId="10263"/>
    <cellStyle name="输出 2 4 4 3" xfId="10264"/>
    <cellStyle name="常规 2 3 2 4" xfId="10265"/>
    <cellStyle name="常规 2 3 2 5" xfId="10266"/>
    <cellStyle name="常规 2 3 2 6" xfId="10267"/>
    <cellStyle name="常规 2 3 3 2" xfId="10268"/>
    <cellStyle name="输出 2 4 5 2" xfId="10269"/>
    <cellStyle name="常规 2 4" xfId="10270"/>
    <cellStyle name="常规 2 4 2" xfId="10271"/>
    <cellStyle name="常规 2 4 3" xfId="10272"/>
    <cellStyle name="常规 2 5" xfId="10273"/>
    <cellStyle name="计算 3 2 3 5 2" xfId="10274"/>
    <cellStyle name="常规 2 5 2" xfId="10275"/>
    <cellStyle name="计算 3 2 3 5 2 2" xfId="10276"/>
    <cellStyle name="常规 2 5 2 2" xfId="10277"/>
    <cellStyle name="常规 2 5 2 3" xfId="10278"/>
    <cellStyle name="常规 2 6" xfId="10279"/>
    <cellStyle name="计算 3 2 3 5 3" xfId="10280"/>
    <cellStyle name="常规 2 6 2" xfId="10281"/>
    <cellStyle name="常规 2 7" xfId="10282"/>
    <cellStyle name="常规 2 7 2 2 2" xfId="10283"/>
    <cellStyle name="常规 2 8" xfId="10284"/>
    <cellStyle name="输入 2" xfId="10285"/>
    <cellStyle name="常规 2 9" xfId="10286"/>
    <cellStyle name="输入 3" xfId="10287"/>
    <cellStyle name="常规 2_2012年计划草案1025上报" xfId="10288"/>
    <cellStyle name="常规 25" xfId="10289"/>
    <cellStyle name="常规 30" xfId="10290"/>
    <cellStyle name="常规 27" xfId="10291"/>
    <cellStyle name="常规 32" xfId="10292"/>
    <cellStyle name="常规 28" xfId="10293"/>
    <cellStyle name="常规 33" xfId="10294"/>
    <cellStyle name="常规 29" xfId="10295"/>
    <cellStyle name="常规 34" xfId="10296"/>
    <cellStyle name="常规 3" xfId="10297"/>
    <cellStyle name="常规 3 10" xfId="10298"/>
    <cellStyle name="常规 3 11" xfId="10299"/>
    <cellStyle name="常规 3 12" xfId="10300"/>
    <cellStyle name="常规 3 13" xfId="10301"/>
    <cellStyle name="常规 3 14" xfId="10302"/>
    <cellStyle name="常规 3 15" xfId="10303"/>
    <cellStyle name="常规 3 20" xfId="10304"/>
    <cellStyle name="常规 3 16" xfId="10305"/>
    <cellStyle name="常规 3 21" xfId="10306"/>
    <cellStyle name="常规 3 17" xfId="10307"/>
    <cellStyle name="常规 3 22" xfId="10308"/>
    <cellStyle name="常规 3 18" xfId="10309"/>
    <cellStyle name="常规 3 23" xfId="10310"/>
    <cellStyle name="常规 3 19" xfId="10311"/>
    <cellStyle name="常规 3 24" xfId="10312"/>
    <cellStyle name="常规 3 2 2" xfId="10313"/>
    <cellStyle name="输出 3 3 4" xfId="10314"/>
    <cellStyle name="常规 3 2 2 2" xfId="10315"/>
    <cellStyle name="输出 3 3 4 2" xfId="10316"/>
    <cellStyle name="常规 3 2 2 4" xfId="10317"/>
    <cellStyle name="常规 3 2 2 5" xfId="10318"/>
    <cellStyle name="常规 3 2 2 6" xfId="10319"/>
    <cellStyle name="常规 3 2 3" xfId="10320"/>
    <cellStyle name="输出 3 3 5" xfId="10321"/>
    <cellStyle name="常规 3 2 3 2" xfId="10322"/>
    <cellStyle name="输出 3 3 5 2" xfId="10323"/>
    <cellStyle name="常规 3 2 3 3" xfId="10324"/>
    <cellStyle name="输出 3 3 5 3" xfId="10325"/>
    <cellStyle name="常规 3 2 3 4" xfId="10326"/>
    <cellStyle name="常规 3 2 3 5" xfId="10327"/>
    <cellStyle name="常规 3 2 3 6" xfId="10328"/>
    <cellStyle name="常规 3 2 3 7" xfId="10329"/>
    <cellStyle name="常规 3 2 4" xfId="10330"/>
    <cellStyle name="输出 3 3 6" xfId="10331"/>
    <cellStyle name="常规 3 2 5" xfId="10332"/>
    <cellStyle name="输出 3 3 7" xfId="10333"/>
    <cellStyle name="常规 3 3 2 2" xfId="10334"/>
    <cellStyle name="输出 3 4 4 2" xfId="10335"/>
    <cellStyle name="常规 3 3 2 3" xfId="10336"/>
    <cellStyle name="输出 3 4 4 3" xfId="10337"/>
    <cellStyle name="常规 3 3 2 4" xfId="10338"/>
    <cellStyle name="常规 3 3 2 5" xfId="10339"/>
    <cellStyle name="常规 3 3 2 6" xfId="10340"/>
    <cellStyle name="常规 3 4" xfId="10341"/>
    <cellStyle name="常规 3 4 2" xfId="10342"/>
    <cellStyle name="常规 3 4 3" xfId="10343"/>
    <cellStyle name="常规 3 4 4" xfId="10344"/>
    <cellStyle name="常规 3 4 5" xfId="10345"/>
    <cellStyle name="常规 3 4 6" xfId="10346"/>
    <cellStyle name="常规 3 5" xfId="10347"/>
    <cellStyle name="计算 3 2 3 6 2" xfId="10348"/>
    <cellStyle name="常规 3 5 5" xfId="10349"/>
    <cellStyle name="常规 3 5 6" xfId="10350"/>
    <cellStyle name="常规 3 6" xfId="10351"/>
    <cellStyle name="计算 3 2 3 6 3" xfId="10352"/>
    <cellStyle name="常规 3 7" xfId="10353"/>
    <cellStyle name="常规 3 8" xfId="10354"/>
    <cellStyle name="常规 3 9" xfId="10355"/>
    <cellStyle name="常规 32 2" xfId="10356"/>
    <cellStyle name="常规 35" xfId="10357"/>
    <cellStyle name="常规 40" xfId="10358"/>
    <cellStyle name="常规 36" xfId="10359"/>
    <cellStyle name="常规 41" xfId="10360"/>
    <cellStyle name="常规 36 2" xfId="10361"/>
    <cellStyle name="常规 41 2" xfId="10362"/>
    <cellStyle name="常规 37" xfId="10363"/>
    <cellStyle name="常规 42" xfId="10364"/>
    <cellStyle name="常规 38" xfId="10365"/>
    <cellStyle name="常规 43" xfId="10366"/>
    <cellStyle name="常规 38 10" xfId="10367"/>
    <cellStyle name="常规 38 11" xfId="10368"/>
    <cellStyle name="常规 38 12" xfId="10369"/>
    <cellStyle name="常规 38 13" xfId="10370"/>
    <cellStyle name="常规 38 2" xfId="10371"/>
    <cellStyle name="常规 43 2" xfId="10372"/>
    <cellStyle name="输入 3 2 6 3 3" xfId="10373"/>
    <cellStyle name="常规 38 3" xfId="10374"/>
    <cellStyle name="常规 38 4" xfId="10375"/>
    <cellStyle name="常规 38 5" xfId="10376"/>
    <cellStyle name="常规 38 6" xfId="10377"/>
    <cellStyle name="常规 38 7" xfId="10378"/>
    <cellStyle name="常规 38 8" xfId="10379"/>
    <cellStyle name="常规 38 9" xfId="10380"/>
    <cellStyle name="常规 39" xfId="10381"/>
    <cellStyle name="常规 44" xfId="10382"/>
    <cellStyle name="常规 39 2" xfId="10383"/>
    <cellStyle name="常规 44 2" xfId="10384"/>
    <cellStyle name="输入 3 2 6 4 3" xfId="10385"/>
    <cellStyle name="常规 4" xfId="10386"/>
    <cellStyle name="常规 4 10" xfId="10387"/>
    <cellStyle name="注释 55 3 2" xfId="10388"/>
    <cellStyle name="常规 4 11" xfId="10389"/>
    <cellStyle name="注释 55 3 3" xfId="10390"/>
    <cellStyle name="常规 4 12" xfId="10391"/>
    <cellStyle name="注释 55 3 4" xfId="10392"/>
    <cellStyle name="常规 4 13" xfId="10393"/>
    <cellStyle name="注释 55 3 5" xfId="10394"/>
    <cellStyle name="常规 4 14" xfId="10395"/>
    <cellStyle name="注释 55 3 6" xfId="10396"/>
    <cellStyle name="常规 4 2" xfId="10397"/>
    <cellStyle name="常规 4 2 2" xfId="10398"/>
    <cellStyle name="输出 4 3 4" xfId="10399"/>
    <cellStyle name="常规 4 2 2 2" xfId="10400"/>
    <cellStyle name="输出 4 3 4 2" xfId="10401"/>
    <cellStyle name="常规 4 2 2 3" xfId="10402"/>
    <cellStyle name="输出 4 3 4 3" xfId="10403"/>
    <cellStyle name="常规 4 2 2 4" xfId="10404"/>
    <cellStyle name="常规 4 2 2 5" xfId="10405"/>
    <cellStyle name="常规 4 2 2 6" xfId="10406"/>
    <cellStyle name="常规 4 2 3" xfId="10407"/>
    <cellStyle name="输出 4 3 5" xfId="10408"/>
    <cellStyle name="常规 4 3" xfId="10409"/>
    <cellStyle name="常规 4 3 2" xfId="10410"/>
    <cellStyle name="输出 4 4 4" xfId="10411"/>
    <cellStyle name="常规 4 3 3" xfId="10412"/>
    <cellStyle name="输出 4 4 5" xfId="10413"/>
    <cellStyle name="常规 4 4" xfId="10414"/>
    <cellStyle name="常规 4 4 2" xfId="10415"/>
    <cellStyle name="常规 4 4 3" xfId="10416"/>
    <cellStyle name="常规 4 5 2" xfId="10417"/>
    <cellStyle name="常规 42 2" xfId="10418"/>
    <cellStyle name="输入 3 2 6 2 3" xfId="10419"/>
    <cellStyle name="常规 45 2" xfId="10420"/>
    <cellStyle name="常规 50 2" xfId="10421"/>
    <cellStyle name="输入 3 2 6 5 3" xfId="10422"/>
    <cellStyle name="常规 46" xfId="10423"/>
    <cellStyle name="常规 51" xfId="10424"/>
    <cellStyle name="输入 2 2 6 4 2 2" xfId="10425"/>
    <cellStyle name="常规 46 2" xfId="10426"/>
    <cellStyle name="常规 51 2" xfId="10427"/>
    <cellStyle name="输出 6 4 2 3" xfId="10428"/>
    <cellStyle name="输入 3 2 6 6 3" xfId="10429"/>
    <cellStyle name="常规 47" xfId="10430"/>
    <cellStyle name="常规 52" xfId="10431"/>
    <cellStyle name="输入 2 2 6 4 2 3" xfId="10432"/>
    <cellStyle name="常规 47 2" xfId="10433"/>
    <cellStyle name="输出 6 4 3 3" xfId="10434"/>
    <cellStyle name="常规 48" xfId="10435"/>
    <cellStyle name="常规 53" xfId="10436"/>
    <cellStyle name="常规 48 2" xfId="10437"/>
    <cellStyle name="常规 53 2" xfId="10438"/>
    <cellStyle name="输出 6 4 4 3" xfId="10439"/>
    <cellStyle name="常规 49" xfId="10440"/>
    <cellStyle name="常规 54" xfId="10441"/>
    <cellStyle name="常规 49 2" xfId="10442"/>
    <cellStyle name="常规 54 2" xfId="10443"/>
    <cellStyle name="输出 6 4 5 3" xfId="10444"/>
    <cellStyle name="常规 5" xfId="10445"/>
    <cellStyle name="常规 5 2" xfId="10446"/>
    <cellStyle name="常规 5 2 2" xfId="10447"/>
    <cellStyle name="输出 5 3 4" xfId="10448"/>
    <cellStyle name="常规 5 2 3" xfId="10449"/>
    <cellStyle name="输出 5 3 5" xfId="10450"/>
    <cellStyle name="常规 5 2 4" xfId="10451"/>
    <cellStyle name="输出 5 3 6" xfId="10452"/>
    <cellStyle name="常规 5 2 6" xfId="10453"/>
    <cellStyle name="输出 5 3 8" xfId="10454"/>
    <cellStyle name="常规 5 3" xfId="10455"/>
    <cellStyle name="常规 5 3 2" xfId="10456"/>
    <cellStyle name="常规 5 3 3" xfId="10457"/>
    <cellStyle name="常规 5 4" xfId="10458"/>
    <cellStyle name="常规 5 5" xfId="10459"/>
    <cellStyle name="常规 55" xfId="10460"/>
    <cellStyle name="常规 60" xfId="10461"/>
    <cellStyle name="计算 6 6 2" xfId="10462"/>
    <cellStyle name="常规 55 2" xfId="10463"/>
    <cellStyle name="常规 60 2" xfId="10464"/>
    <cellStyle name="计算 6 6 2 2" xfId="10465"/>
    <cellStyle name="输出 6 4 6 3" xfId="10466"/>
    <cellStyle name="常规 56" xfId="10467"/>
    <cellStyle name="常规 61" xfId="10468"/>
    <cellStyle name="计算 6 6 3" xfId="10469"/>
    <cellStyle name="常规 56 2" xfId="10470"/>
    <cellStyle name="常规 61 2" xfId="10471"/>
    <cellStyle name="计算 6 6 3 2" xfId="10472"/>
    <cellStyle name="常规 57" xfId="10473"/>
    <cellStyle name="常规 62" xfId="10474"/>
    <cellStyle name="计算 6 6 4" xfId="10475"/>
    <cellStyle name="常规 57 2" xfId="10476"/>
    <cellStyle name="计算 6 6 4 2" xfId="10477"/>
    <cellStyle name="常规 58" xfId="10478"/>
    <cellStyle name="常规 63" xfId="10479"/>
    <cellStyle name="计算 6 6 5" xfId="10480"/>
    <cellStyle name="常规 58 2" xfId="10481"/>
    <cellStyle name="常规 63 2" xfId="10482"/>
    <cellStyle name="计算 6 6 5 2" xfId="10483"/>
    <cellStyle name="常规 59" xfId="10484"/>
    <cellStyle name="常规 64" xfId="10485"/>
    <cellStyle name="计算 6 6 6" xfId="10486"/>
    <cellStyle name="常规 59 2" xfId="10487"/>
    <cellStyle name="计算 6 6 6 2" xfId="10488"/>
    <cellStyle name="常规 6" xfId="10489"/>
    <cellStyle name="常规 6 2" xfId="10490"/>
    <cellStyle name="常规 6 2 2" xfId="10491"/>
    <cellStyle name="输出 6 3 4" xfId="10492"/>
    <cellStyle name="输入 3 2 5 8" xfId="10493"/>
    <cellStyle name="常规 6 2 2 2" xfId="10494"/>
    <cellStyle name="输出 6 3 4 2" xfId="10495"/>
    <cellStyle name="常规 6 2 2 3" xfId="10496"/>
    <cellStyle name="输出 6 3 4 3" xfId="10497"/>
    <cellStyle name="常规 6 2 2 4" xfId="10498"/>
    <cellStyle name="常规 6 2 2 5" xfId="10499"/>
    <cellStyle name="常规 6 2 2 6" xfId="10500"/>
    <cellStyle name="常规 6 2 3" xfId="10501"/>
    <cellStyle name="输出 6 3 5" xfId="10502"/>
    <cellStyle name="常规 6 3" xfId="10503"/>
    <cellStyle name="常规 6 3 2" xfId="10504"/>
    <cellStyle name="输出 6 4 4" xfId="10505"/>
    <cellStyle name="输入 3 2 6 8" xfId="10506"/>
    <cellStyle name="常规 6 3 3" xfId="10507"/>
    <cellStyle name="输出 6 4 5" xfId="10508"/>
    <cellStyle name="常规 6 4" xfId="10509"/>
    <cellStyle name="常规 65" xfId="10510"/>
    <cellStyle name="常规 70" xfId="10511"/>
    <cellStyle name="计算 6 6 7" xfId="10512"/>
    <cellStyle name="常规 66" xfId="10513"/>
    <cellStyle name="常规 71" xfId="10514"/>
    <cellStyle name="计算 6 6 8" xfId="10515"/>
    <cellStyle name="注释 6 2 4 2" xfId="10516"/>
    <cellStyle name="常规 67" xfId="10517"/>
    <cellStyle name="常规 72" xfId="10518"/>
    <cellStyle name="注释 6 2 4 3" xfId="10519"/>
    <cellStyle name="常规 68" xfId="10520"/>
    <cellStyle name="常规 73" xfId="10521"/>
    <cellStyle name="常规 69" xfId="10522"/>
    <cellStyle name="常规 74" xfId="10523"/>
    <cellStyle name="常规 7" xfId="10524"/>
    <cellStyle name="常规 7 2" xfId="10525"/>
    <cellStyle name="常规 7 2 2" xfId="10526"/>
    <cellStyle name="常规 7 2 2 2" xfId="10527"/>
    <cellStyle name="常规 7 2 3" xfId="10528"/>
    <cellStyle name="常规 7 2 4" xfId="10529"/>
    <cellStyle name="常规 7 3" xfId="10530"/>
    <cellStyle name="常规 7 4" xfId="10531"/>
    <cellStyle name="常规 7 5" xfId="10532"/>
    <cellStyle name="常规 7 6" xfId="10533"/>
    <cellStyle name="常规 7_附件1：2018年镇（街）一般公共预算收支预算表" xfId="10534"/>
    <cellStyle name="常规 71 10" xfId="10535"/>
    <cellStyle name="常规 71 11" xfId="10536"/>
    <cellStyle name="常规 71 12" xfId="10537"/>
    <cellStyle name="常规 71 13" xfId="10538"/>
    <cellStyle name="常规 71 14" xfId="10539"/>
    <cellStyle name="常规 71 15" xfId="10540"/>
    <cellStyle name="常规 71 16" xfId="10541"/>
    <cellStyle name="常规 71 17" xfId="10542"/>
    <cellStyle name="常规 71 2" xfId="10543"/>
    <cellStyle name="注释 6 2 4 2 2" xfId="10544"/>
    <cellStyle name="常规 71 3" xfId="10545"/>
    <cellStyle name="注释 6 2 4 2 3" xfId="10546"/>
    <cellStyle name="常规 71 4" xfId="10547"/>
    <cellStyle name="常规 71 5" xfId="10548"/>
    <cellStyle name="常规 71 6" xfId="10549"/>
    <cellStyle name="常规 71 7" xfId="10550"/>
    <cellStyle name="常规 71 8" xfId="10551"/>
    <cellStyle name="常规 72 10" xfId="10552"/>
    <cellStyle name="输出 3 4 5 2 3" xfId="10553"/>
    <cellStyle name="常规 72 11" xfId="10554"/>
    <cellStyle name="常规 72 19" xfId="10555"/>
    <cellStyle name="常规 72 2" xfId="10556"/>
    <cellStyle name="常规 72 2 2" xfId="10557"/>
    <cellStyle name="常规 72 2 3" xfId="10558"/>
    <cellStyle name="常规 72 2 4" xfId="10559"/>
    <cellStyle name="常规 72 2 5" xfId="10560"/>
    <cellStyle name="常规 72 2 6" xfId="10561"/>
    <cellStyle name="常规 72 3" xfId="10562"/>
    <cellStyle name="常规 72 3 2" xfId="10563"/>
    <cellStyle name="常规 72 3 3" xfId="10564"/>
    <cellStyle name="常规 72 3 4" xfId="10565"/>
    <cellStyle name="常规 72 3 5" xfId="10566"/>
    <cellStyle name="常规 72 3 6" xfId="10567"/>
    <cellStyle name="常规 72 4" xfId="10568"/>
    <cellStyle name="常规 72 4 2" xfId="10569"/>
    <cellStyle name="常规 72 4 3" xfId="10570"/>
    <cellStyle name="常规 72 4 4" xfId="10571"/>
    <cellStyle name="常规 72 4 5" xfId="10572"/>
    <cellStyle name="常规 72 4 6" xfId="10573"/>
    <cellStyle name="常规 72 5" xfId="10574"/>
    <cellStyle name="常规 72 5 2" xfId="10575"/>
    <cellStyle name="常规 72 5 3" xfId="10576"/>
    <cellStyle name="常规 72 5 4" xfId="10577"/>
    <cellStyle name="常规 72 5 6" xfId="10578"/>
    <cellStyle name="常规 72 6" xfId="10579"/>
    <cellStyle name="常规 72 6 2" xfId="10580"/>
    <cellStyle name="常规 72 6 3" xfId="10581"/>
    <cellStyle name="常规 72 6 4" xfId="10582"/>
    <cellStyle name="常规 72 6 5" xfId="10583"/>
    <cellStyle name="常规 72 6 6" xfId="10584"/>
    <cellStyle name="常规 72 7 2" xfId="10585"/>
    <cellStyle name="常规 72 7 3" xfId="10586"/>
    <cellStyle name="常规 72 7 4" xfId="10587"/>
    <cellStyle name="常规 72 7 5" xfId="10588"/>
    <cellStyle name="常规 72 7 6" xfId="10589"/>
    <cellStyle name="常规 72 8 2" xfId="10590"/>
    <cellStyle name="常规 72 8 3" xfId="10591"/>
    <cellStyle name="常规 72 8 4" xfId="10592"/>
    <cellStyle name="常规 72 8 5" xfId="10593"/>
    <cellStyle name="常规 72 8 6" xfId="10594"/>
    <cellStyle name="常规 75" xfId="10595"/>
    <cellStyle name="常规 80" xfId="10596"/>
    <cellStyle name="常规 76" xfId="10597"/>
    <cellStyle name="常规 81" xfId="10598"/>
    <cellStyle name="常规 77" xfId="10599"/>
    <cellStyle name="常规 82" xfId="10600"/>
    <cellStyle name="常规 78" xfId="10601"/>
    <cellStyle name="常规 83" xfId="10602"/>
    <cellStyle name="常规 79" xfId="10603"/>
    <cellStyle name="常规 84" xfId="10604"/>
    <cellStyle name="常规 8" xfId="10605"/>
    <cellStyle name="常规 8 2" xfId="10606"/>
    <cellStyle name="常规 8 2 2" xfId="10607"/>
    <cellStyle name="常规 8 2 2 2" xfId="10608"/>
    <cellStyle name="常规 8 2 3" xfId="10609"/>
    <cellStyle name="常规 8 2 4" xfId="10610"/>
    <cellStyle name="常规 8 3" xfId="10611"/>
    <cellStyle name="常规 8 3 2" xfId="10612"/>
    <cellStyle name="常规 8 4" xfId="10613"/>
    <cellStyle name="常规 8 5" xfId="10614"/>
    <cellStyle name="常规 8 6" xfId="10615"/>
    <cellStyle name="常规 82 10" xfId="10616"/>
    <cellStyle name="常规 82 11" xfId="10617"/>
    <cellStyle name="常规 82 2" xfId="10618"/>
    <cellStyle name="常规 82 2 2" xfId="10619"/>
    <cellStyle name="常规 82 2 3" xfId="10620"/>
    <cellStyle name="常规 82 2 4" xfId="10621"/>
    <cellStyle name="计算 5 2 5 2 2" xfId="10622"/>
    <cellStyle name="常规 82 2 5" xfId="10623"/>
    <cellStyle name="计算 5 2 5 2 3" xfId="10624"/>
    <cellStyle name="常规 82 2 6" xfId="10625"/>
    <cellStyle name="常规 82 3" xfId="10626"/>
    <cellStyle name="常规 82 3 2" xfId="10627"/>
    <cellStyle name="常规 82 3 4" xfId="10628"/>
    <cellStyle name="汇总 3 3 5 2 2" xfId="10629"/>
    <cellStyle name="常规 82 3 5" xfId="10630"/>
    <cellStyle name="汇总 3 3 5 2 3" xfId="10631"/>
    <cellStyle name="常规 82 3 6" xfId="10632"/>
    <cellStyle name="常规 82 4" xfId="10633"/>
    <cellStyle name="强调文字颜色 1 2 2" xfId="10634"/>
    <cellStyle name="常规 82 4 2" xfId="10635"/>
    <cellStyle name="强调文字颜色 1 2 2 2" xfId="10636"/>
    <cellStyle name="常规 82 4 3" xfId="10637"/>
    <cellStyle name="强调文字颜色 1 2 2 3" xfId="10638"/>
    <cellStyle name="常规 82 4 4" xfId="10639"/>
    <cellStyle name="强调文字颜色 1 2 2 4" xfId="10640"/>
    <cellStyle name="常规 82 4 5" xfId="10641"/>
    <cellStyle name="强调文字颜色 1 2 2 5" xfId="10642"/>
    <cellStyle name="常规 82 4 6" xfId="10643"/>
    <cellStyle name="强调文字颜色 1 2 2 6" xfId="10644"/>
    <cellStyle name="常规 82 5" xfId="10645"/>
    <cellStyle name="强调文字颜色 1 2 3" xfId="10646"/>
    <cellStyle name="常规 82 5 2" xfId="10647"/>
    <cellStyle name="常规 82 5 3" xfId="10648"/>
    <cellStyle name="常规 82 5 4" xfId="10649"/>
    <cellStyle name="常规 82 5 5" xfId="10650"/>
    <cellStyle name="常规 82 5 6" xfId="10651"/>
    <cellStyle name="常规 82 6" xfId="10652"/>
    <cellStyle name="强调文字颜色 1 2 4" xfId="10653"/>
    <cellStyle name="常规 82 6 2" xfId="10654"/>
    <cellStyle name="常规 82 6 3" xfId="10655"/>
    <cellStyle name="常规 82 6 4" xfId="10656"/>
    <cellStyle name="常规 82 6 5" xfId="10657"/>
    <cellStyle name="常规 82 6 6" xfId="10658"/>
    <cellStyle name="常规 82 7 2" xfId="10659"/>
    <cellStyle name="输出 3 2 10 2 2" xfId="10660"/>
    <cellStyle name="常规 82 7 3" xfId="10661"/>
    <cellStyle name="输出 3 2 10 2 3" xfId="10662"/>
    <cellStyle name="常规 82 7 4" xfId="10663"/>
    <cellStyle name="常规 82 7 5" xfId="10664"/>
    <cellStyle name="常规 82 7 6" xfId="10665"/>
    <cellStyle name="常规 82 8 2" xfId="10666"/>
    <cellStyle name="常规 82 8 4" xfId="10667"/>
    <cellStyle name="常规 82 8 5" xfId="10668"/>
    <cellStyle name="常规 82 8 6" xfId="10669"/>
    <cellStyle name="常规 85" xfId="10670"/>
    <cellStyle name="常规 90" xfId="10671"/>
    <cellStyle name="常规 86" xfId="10672"/>
    <cellStyle name="常规 91" xfId="10673"/>
    <cellStyle name="常规 87" xfId="10674"/>
    <cellStyle name="常规 92" xfId="10675"/>
    <cellStyle name="常规 88" xfId="10676"/>
    <cellStyle name="常规 93" xfId="10677"/>
    <cellStyle name="常规 89" xfId="10678"/>
    <cellStyle name="常规 94" xfId="10679"/>
    <cellStyle name="常规 89 2" xfId="10680"/>
    <cellStyle name="常规 94 2" xfId="10681"/>
    <cellStyle name="常规 9" xfId="10682"/>
    <cellStyle name="常规 9 2" xfId="10683"/>
    <cellStyle name="常规 9 3" xfId="10684"/>
    <cellStyle name="常规 92 5" xfId="10685"/>
    <cellStyle name="常规 92 6" xfId="10686"/>
    <cellStyle name="常规 93 2" xfId="10687"/>
    <cellStyle name="常规 93 6" xfId="10688"/>
    <cellStyle name="常规 95" xfId="10689"/>
    <cellStyle name="常规 95 2" xfId="10690"/>
    <cellStyle name="常规 95 3" xfId="10691"/>
    <cellStyle name="常规 95 4" xfId="10692"/>
    <cellStyle name="常规 95 5" xfId="10693"/>
    <cellStyle name="常规 95 6" xfId="10694"/>
    <cellStyle name="常规 95 7" xfId="10695"/>
    <cellStyle name="常规 95 8" xfId="10696"/>
    <cellStyle name="常规 96" xfId="10697"/>
    <cellStyle name="常规 97" xfId="10698"/>
    <cellStyle name="常规 97 2" xfId="10699"/>
    <cellStyle name="输出 6 5 3 3" xfId="10700"/>
    <cellStyle name="常规 97 2 2" xfId="10701"/>
    <cellStyle name="常规 97 2 3" xfId="10702"/>
    <cellStyle name="常规 97 2 4" xfId="10703"/>
    <cellStyle name="常规 97 2 5" xfId="10704"/>
    <cellStyle name="常规 97 3" xfId="10705"/>
    <cellStyle name="常规 97 4" xfId="10706"/>
    <cellStyle name="常规 97 5" xfId="10707"/>
    <cellStyle name="常规 97 6" xfId="10708"/>
    <cellStyle name="常规 98" xfId="10709"/>
    <cellStyle name="常规 98 2" xfId="10710"/>
    <cellStyle name="输出 6 5 4 3" xfId="10711"/>
    <cellStyle name="常规 98 3" xfId="10712"/>
    <cellStyle name="常规 98 4" xfId="10713"/>
    <cellStyle name="常规 98 5" xfId="10714"/>
    <cellStyle name="常规 99" xfId="10715"/>
    <cellStyle name="常规 99 2" xfId="10716"/>
    <cellStyle name="输出 6 5 5 3" xfId="10717"/>
    <cellStyle name="常规 99 3" xfId="10718"/>
    <cellStyle name="常规 99 4" xfId="10719"/>
    <cellStyle name="常规 99 5" xfId="10720"/>
    <cellStyle name="分级显示行_1_Book1" xfId="10721"/>
    <cellStyle name="计算 3 2 2 2 3" xfId="10722"/>
    <cellStyle name="分级显示列_1_Book1" xfId="10723"/>
    <cellStyle name="好 10" xfId="10724"/>
    <cellStyle name="好 11" xfId="10725"/>
    <cellStyle name="好 12" xfId="10726"/>
    <cellStyle name="好 13" xfId="10727"/>
    <cellStyle name="好 14" xfId="10728"/>
    <cellStyle name="好 15" xfId="10729"/>
    <cellStyle name="好 20" xfId="10730"/>
    <cellStyle name="好 16" xfId="10731"/>
    <cellStyle name="好 21" xfId="10732"/>
    <cellStyle name="好 17" xfId="10733"/>
    <cellStyle name="好 22" xfId="10734"/>
    <cellStyle name="好 18" xfId="10735"/>
    <cellStyle name="好 23" xfId="10736"/>
    <cellStyle name="好 19" xfId="10737"/>
    <cellStyle name="好 24" xfId="10738"/>
    <cellStyle name="好 2" xfId="10739"/>
    <cellStyle name="好 2 2" xfId="10740"/>
    <cellStyle name="好 2 2 2" xfId="10741"/>
    <cellStyle name="好 2 2 3" xfId="10742"/>
    <cellStyle name="好 2 2 4" xfId="10743"/>
    <cellStyle name="计算 4 2 3 6 2" xfId="10744"/>
    <cellStyle name="好 2 2 5" xfId="10745"/>
    <cellStyle name="计算 4 2 3 6 3" xfId="10746"/>
    <cellStyle name="好 2 2 6" xfId="10747"/>
    <cellStyle name="好 2 3" xfId="10748"/>
    <cellStyle name="好 2 4" xfId="10749"/>
    <cellStyle name="好 25" xfId="10750"/>
    <cellStyle name="好 30" xfId="10751"/>
    <cellStyle name="好 26" xfId="10752"/>
    <cellStyle name="好 31" xfId="10753"/>
    <cellStyle name="好 27" xfId="10754"/>
    <cellStyle name="好 32" xfId="10755"/>
    <cellStyle name="好 28" xfId="10756"/>
    <cellStyle name="好 33" xfId="10757"/>
    <cellStyle name="好 29" xfId="10758"/>
    <cellStyle name="好 34" xfId="10759"/>
    <cellStyle name="好 3" xfId="10760"/>
    <cellStyle name="好 3 2" xfId="10761"/>
    <cellStyle name="好 3 2 2" xfId="10762"/>
    <cellStyle name="好 3 2 3" xfId="10763"/>
    <cellStyle name="好 3 2 4" xfId="10764"/>
    <cellStyle name="计算 4 2 4 6 2" xfId="10765"/>
    <cellStyle name="好 3 2 5" xfId="10766"/>
    <cellStyle name="计算 4 2 4 6 3" xfId="10767"/>
    <cellStyle name="好 3 2 6" xfId="10768"/>
    <cellStyle name="好 3 3" xfId="10769"/>
    <cellStyle name="好 3 4" xfId="10770"/>
    <cellStyle name="好 35" xfId="10771"/>
    <cellStyle name="好 40" xfId="10772"/>
    <cellStyle name="好 36" xfId="10773"/>
    <cellStyle name="好 41" xfId="10774"/>
    <cellStyle name="输入 2 2 4 2" xfId="10775"/>
    <cellStyle name="好 37" xfId="10776"/>
    <cellStyle name="好 42" xfId="10777"/>
    <cellStyle name="输入 2 2 4 3" xfId="10778"/>
    <cellStyle name="好 38" xfId="10779"/>
    <cellStyle name="好 43" xfId="10780"/>
    <cellStyle name="输入 2 2 4 4" xfId="10781"/>
    <cellStyle name="好 39" xfId="10782"/>
    <cellStyle name="好 44" xfId="10783"/>
    <cellStyle name="输入 2 2 4 5" xfId="10784"/>
    <cellStyle name="好 4" xfId="10785"/>
    <cellStyle name="好 4 2" xfId="10786"/>
    <cellStyle name="好 4 2 2" xfId="10787"/>
    <cellStyle name="好 4 2 3" xfId="10788"/>
    <cellStyle name="好 4 2 4" xfId="10789"/>
    <cellStyle name="计算 4 2 5 6 2" xfId="10790"/>
    <cellStyle name="好 4 2 5" xfId="10791"/>
    <cellStyle name="计算 4 2 5 6 3" xfId="10792"/>
    <cellStyle name="好 4 2 6" xfId="10793"/>
    <cellStyle name="好 4 3" xfId="10794"/>
    <cellStyle name="好 4 4" xfId="10795"/>
    <cellStyle name="好 45" xfId="10796"/>
    <cellStyle name="输入 2 2 4 6" xfId="10797"/>
    <cellStyle name="好 46" xfId="10798"/>
    <cellStyle name="输入 2 2 4 7" xfId="10799"/>
    <cellStyle name="好 47" xfId="10800"/>
    <cellStyle name="输入 2 2 4 8" xfId="10801"/>
    <cellStyle name="好 48" xfId="10802"/>
    <cellStyle name="计算 3 2 11 2" xfId="10803"/>
    <cellStyle name="好 5" xfId="10804"/>
    <cellStyle name="好 5 2" xfId="10805"/>
    <cellStyle name="好 5 3" xfId="10806"/>
    <cellStyle name="注释 5 5 5 2 2" xfId="10807"/>
    <cellStyle name="好 6" xfId="10808"/>
    <cellStyle name="好 6 2" xfId="10809"/>
    <cellStyle name="好 6 3" xfId="10810"/>
    <cellStyle name="好 6 4" xfId="10811"/>
    <cellStyle name="好 6 5" xfId="10812"/>
    <cellStyle name="输出 2 2 6 3 2" xfId="10813"/>
    <cellStyle name="好 6 6" xfId="10814"/>
    <cellStyle name="输出 2 2 6 3 3" xfId="10815"/>
    <cellStyle name="好 7" xfId="10816"/>
    <cellStyle name="好 8" xfId="10817"/>
    <cellStyle name="好 9" xfId="10818"/>
    <cellStyle name="好_2" xfId="10819"/>
    <cellStyle name="好_2015年市本级还贷预算2014.9.26" xfId="10820"/>
    <cellStyle name="好_2015年市本级还贷预算2014.9.26 2" xfId="10821"/>
    <cellStyle name="好_2015年市本级还贷预算2014.9.26 3" xfId="10822"/>
    <cellStyle name="好_2016年珠海市社会保险参保缴费比例" xfId="10823"/>
    <cellStyle name="好_7.1罗平县大学生“村官”统计季报表(7月修订，下发空表)" xfId="10824"/>
    <cellStyle name="好_7.1罗平县大学生“村官”统计季报表(7月修订，下发空表) 2" xfId="10825"/>
    <cellStyle name="好_7.1罗平县大学生“村官”统计季报表(7月修订，下发空表) 2 2" xfId="10826"/>
    <cellStyle name="好_7.1罗平县大学生“村官”统计季报表(7月修订，下发空表) 2 2 2" xfId="10827"/>
    <cellStyle name="好_7.1罗平县大学生“村官”统计季报表(7月修订，下发空表) 2 2 3" xfId="10828"/>
    <cellStyle name="好_7.1罗平县大学生“村官”统计季报表(7月修订，下发空表) 2 2 4" xfId="10829"/>
    <cellStyle name="好_7.1罗平县大学生“村官”统计季报表(7月修订，下发空表) 2 2 5" xfId="10830"/>
    <cellStyle name="好_7.1罗平县大学生“村官”统计季报表(7月修订，下发空表) 2 2 6" xfId="10831"/>
    <cellStyle name="好_7.1罗平县大学生“村官”统计季报表(7月修订，下发空表) 2 2_附件1：2018年镇（街）一般公共预算收支预算表" xfId="10832"/>
    <cellStyle name="好_7.1罗平县大学生“村官”统计季报表(7月修订，下发空表) 2 3" xfId="10833"/>
    <cellStyle name="好_7.1罗平县大学生“村官”统计季报表(7月修订，下发空表) 2 4" xfId="10834"/>
    <cellStyle name="好_7.1罗平县大学生“村官”统计季报表(7月修订，下发空表) 3" xfId="10835"/>
    <cellStyle name="好_7.1罗平县大学生“村官”统计季报表(7月修订，下发空表) 3 2" xfId="10836"/>
    <cellStyle name="好_7.1罗平县大学生“村官”统计季报表(7月修订，下发空表) 3 3" xfId="10837"/>
    <cellStyle name="好_7.1罗平县大学生“村官”统计季报表(7月修订，下发空表) 3 4" xfId="10838"/>
    <cellStyle name="好_7.1罗平县大学生“村官”统计季报表(7月修订，下发空表) 3 5" xfId="10839"/>
    <cellStyle name="好_7.1罗平县大学生“村官”统计季报表(7月修订，下发空表) 3 6" xfId="10840"/>
    <cellStyle name="好_7.1罗平县大学生“村官”统计季报表(7月修订，下发空表) 4" xfId="10841"/>
    <cellStyle name="好_7.1罗平县大学生“村官”统计季报表(7月修订，下发空表) 5" xfId="10842"/>
    <cellStyle name="好_Book1 2 2" xfId="10843"/>
    <cellStyle name="好_Book1 2 3" xfId="10844"/>
    <cellStyle name="好_Book1 2 4" xfId="10845"/>
    <cellStyle name="好_Book1 2_附件3：中期财政规划套表" xfId="10846"/>
    <cellStyle name="好_Book1_1 2" xfId="10847"/>
    <cellStyle name="好_Book1_1 2 2" xfId="10848"/>
    <cellStyle name="注释 46" xfId="10849"/>
    <cellStyle name="注释 51" xfId="10850"/>
    <cellStyle name="好_Book1_1 2 3" xfId="10851"/>
    <cellStyle name="注释 47" xfId="10852"/>
    <cellStyle name="注释 52" xfId="10853"/>
    <cellStyle name="好_Book1_1 2 4" xfId="10854"/>
    <cellStyle name="注释 48" xfId="10855"/>
    <cellStyle name="注释 53" xfId="10856"/>
    <cellStyle name="好_Book1_1 2 5" xfId="10857"/>
    <cellStyle name="注释 49" xfId="10858"/>
    <cellStyle name="注释 54" xfId="10859"/>
    <cellStyle name="好_Book1_1 2 6" xfId="10860"/>
    <cellStyle name="注释 55" xfId="10861"/>
    <cellStyle name="注释 60" xfId="10862"/>
    <cellStyle name="好_Book1_1 2_附件3：中期财政规划套表" xfId="10863"/>
    <cellStyle name="好_Book1_1 3" xfId="10864"/>
    <cellStyle name="输出 3 5 2" xfId="10865"/>
    <cellStyle name="好_Book1_1 4" xfId="10866"/>
    <cellStyle name="输出 3 5 3" xfId="10867"/>
    <cellStyle name="好_Book1_云南省建国前入党的老党员补贴有关情况统计表2010(1).01" xfId="10868"/>
    <cellStyle name="好_Book1_云南省建国前入党的老党员补贴有关情况统计表2010(1).01 2" xfId="10869"/>
    <cellStyle name="好_Book1_云南省建国前入党的老党员补贴有关情况统计表2010(1).01 2 2" xfId="10870"/>
    <cellStyle name="输入 4 6 3" xfId="10871"/>
    <cellStyle name="好_Book1_云南省建国前入党的老党员补贴有关情况统计表2010(1).01 2 2 5" xfId="10872"/>
    <cellStyle name="好_Book1_云南省建国前入党的老党员补贴有关情况统计表2010(1).01 2 2 6" xfId="10873"/>
    <cellStyle name="好_Book1_云南省建国前入党的老党员补贴有关情况统计表2010(1).01 2 2_附件1：2018年镇（街）一般公共预算收支预算表" xfId="10874"/>
    <cellStyle name="强调文字颜色 3 7" xfId="10875"/>
    <cellStyle name="好_Book1_云南省建国前入党的老党员补贴有关情况统计表2010(1).01 2 2_附件3：中期财政规划套表" xfId="10876"/>
    <cellStyle name="好_Book1_云南省建国前入党的老党员补贴有关情况统计表2010(1).01 2 3" xfId="10877"/>
    <cellStyle name="好_Book1_云南省建国前入党的老党员补贴有关情况统计表2010(1).01 2 4" xfId="10878"/>
    <cellStyle name="好_Book1_云南省建国前入党的老党员补贴有关情况统计表2010(1).01 3" xfId="10879"/>
    <cellStyle name="好_Book1_云南省建国前入党的老党员补贴有关情况统计表2010(1).01 3 2" xfId="10880"/>
    <cellStyle name="输入 4 7 3" xfId="10881"/>
    <cellStyle name="好_Book1_云南省建国前入党的老党员补贴有关情况统计表2010(1).01 3 3" xfId="10882"/>
    <cellStyle name="好_Book1_云南省建国前入党的老党员补贴有关情况统计表2010(1).01 3 4" xfId="10883"/>
    <cellStyle name="好_Book1_云南省建国前入党的老党员补贴有关情况统计表2010(1).01 3 5" xfId="10884"/>
    <cellStyle name="好_Book1_云南省建国前入党的老党员补贴有关情况统计表2010(1).01 3 6" xfId="10885"/>
    <cellStyle name="好_Book1_云南省建国前入党的老党员补贴有关情况统计表2010(1).01 3_附件1：2018年镇（街）一般公共预算收支预算表" xfId="10886"/>
    <cellStyle name="好_Book1_云南省建国前入党的老党员补贴有关情况统计表2010(1).01 3_附件3：中期财政规划套表" xfId="10887"/>
    <cellStyle name="好_Book1_云南省建国前入党的老党员补贴有关情况统计表2010(1).01 4" xfId="10888"/>
    <cellStyle name="好_Sheet1" xfId="10889"/>
    <cellStyle name="好_Sheet1 2 4" xfId="10890"/>
    <cellStyle name="好_Sheet1 2 5" xfId="10891"/>
    <cellStyle name="好_Sheet1 2 6" xfId="10892"/>
    <cellStyle name="好_Sheet1 2_附件3：中期财政规划套表" xfId="10893"/>
    <cellStyle name="好_分科室" xfId="10894"/>
    <cellStyle name="好_分科室 2" xfId="10895"/>
    <cellStyle name="好_分科室 2_附件1：2018年镇（街）一般公共预算收支预算表" xfId="10896"/>
    <cellStyle name="好_分科室 2_附件3：中期财政规划套表" xfId="10897"/>
    <cellStyle name="好_分科室 3" xfId="10898"/>
    <cellStyle name="好_分科室 4" xfId="10899"/>
    <cellStyle name="好_附件3：中期财政规划套表" xfId="10900"/>
    <cellStyle name="好_关于报送2013年政府投资项目计划（草案）的函 5 2" xfId="10901"/>
    <cellStyle name="好_关于报送2013年政府投资项目计划（草案）的函 5 3" xfId="10902"/>
    <cellStyle name="汇总 10" xfId="10903"/>
    <cellStyle name="汇总 11" xfId="10904"/>
    <cellStyle name="汇总 12" xfId="10905"/>
    <cellStyle name="汇总 13" xfId="10906"/>
    <cellStyle name="汇总 14" xfId="10907"/>
    <cellStyle name="汇总 15" xfId="10908"/>
    <cellStyle name="汇总 20" xfId="10909"/>
    <cellStyle name="汇总 16" xfId="10910"/>
    <cellStyle name="汇总 21" xfId="10911"/>
    <cellStyle name="汇总 17" xfId="10912"/>
    <cellStyle name="汇总 22" xfId="10913"/>
    <cellStyle name="汇总 18" xfId="10914"/>
    <cellStyle name="汇总 23" xfId="10915"/>
    <cellStyle name="汇总 19" xfId="10916"/>
    <cellStyle name="汇总 24" xfId="10917"/>
    <cellStyle name="汇总 2" xfId="10918"/>
    <cellStyle name="汇总 2 10" xfId="10919"/>
    <cellStyle name="汇总 2 10 2" xfId="10920"/>
    <cellStyle name="汇总 2 11" xfId="10921"/>
    <cellStyle name="汇总 2 2" xfId="10922"/>
    <cellStyle name="汇总 2 2 10 2 3" xfId="10923"/>
    <cellStyle name="汇总 2 2 11 2" xfId="10924"/>
    <cellStyle name="汇总 2 2 11 3" xfId="10925"/>
    <cellStyle name="汇总 2 2 12" xfId="10926"/>
    <cellStyle name="计算 10" xfId="10927"/>
    <cellStyle name="汇总 2 2 12 2" xfId="10928"/>
    <cellStyle name="注释 2 2 2 3" xfId="10929"/>
    <cellStyle name="汇总 2 2 13" xfId="10930"/>
    <cellStyle name="计算 11" xfId="10931"/>
    <cellStyle name="计算 4 3 3 2 2" xfId="10932"/>
    <cellStyle name="汇总 2 2 2" xfId="10933"/>
    <cellStyle name="汇总 2 2 2 2" xfId="10934"/>
    <cellStyle name="汇总 8" xfId="10935"/>
    <cellStyle name="汇总 2 2 2 2 2" xfId="10936"/>
    <cellStyle name="注释 53 5 5" xfId="10937"/>
    <cellStyle name="汇总 2 2 2 2 3" xfId="10938"/>
    <cellStyle name="注释 53 5 6" xfId="10939"/>
    <cellStyle name="汇总 2 2 2 3" xfId="10940"/>
    <cellStyle name="汇总 9" xfId="10941"/>
    <cellStyle name="汇总 2 2 2 3 2" xfId="10942"/>
    <cellStyle name="注释 53 6 5" xfId="10943"/>
    <cellStyle name="汇总 2 2 2 3 3" xfId="10944"/>
    <cellStyle name="注释 53 6 6" xfId="10945"/>
    <cellStyle name="汇总 2 2 2 4" xfId="10946"/>
    <cellStyle name="汇总 2 2 2 4 2" xfId="10947"/>
    <cellStyle name="注释 53 7 5" xfId="10948"/>
    <cellStyle name="汇总 2 2 2 4 3" xfId="10949"/>
    <cellStyle name="注释 53 7 6" xfId="10950"/>
    <cellStyle name="汇总 2 2 2 5" xfId="10951"/>
    <cellStyle name="汇总 2 2 2 5 2" xfId="10952"/>
    <cellStyle name="注释 53 8 5" xfId="10953"/>
    <cellStyle name="汇总 2 2 2 5 3" xfId="10954"/>
    <cellStyle name="注释 53 8 6" xfId="10955"/>
    <cellStyle name="汇总 2 2 2 6" xfId="10956"/>
    <cellStyle name="汇总 2 2 2 6 2" xfId="10957"/>
    <cellStyle name="汇总 2 2 2 6 3" xfId="10958"/>
    <cellStyle name="汇总 2 2 2 7" xfId="10959"/>
    <cellStyle name="汇总 2 2 2 7 2" xfId="10960"/>
    <cellStyle name="适中 15" xfId="10961"/>
    <cellStyle name="适中 20" xfId="10962"/>
    <cellStyle name="汇总 2 2 2 8" xfId="10963"/>
    <cellStyle name="汇总 2 2 3" xfId="10964"/>
    <cellStyle name="汇总 2 2 3 2" xfId="10965"/>
    <cellStyle name="汇总 2 2 3 2 2" xfId="10966"/>
    <cellStyle name="注释 54 5 5" xfId="10967"/>
    <cellStyle name="汇总 2 2 3 2 3" xfId="10968"/>
    <cellStyle name="注释 54 5 6" xfId="10969"/>
    <cellStyle name="汇总 2 2 3 3" xfId="10970"/>
    <cellStyle name="汇总 2 2 3 3 2" xfId="10971"/>
    <cellStyle name="注释 54 6 5" xfId="10972"/>
    <cellStyle name="汇总 2 2 3 3 2 2" xfId="10973"/>
    <cellStyle name="汇总 2 2 3 3 2 3" xfId="10974"/>
    <cellStyle name="汇总 2 2 3 3 3" xfId="10975"/>
    <cellStyle name="注释 54 6 6" xfId="10976"/>
    <cellStyle name="汇总 2 2 3 4" xfId="10977"/>
    <cellStyle name="汇总 2 2 3 4 2" xfId="10978"/>
    <cellStyle name="注释 54 7 5" xfId="10979"/>
    <cellStyle name="汇总 2 2 3 4 2 2" xfId="10980"/>
    <cellStyle name="汇总 2 2 3 4 2 3" xfId="10981"/>
    <cellStyle name="汇总 2 2 3 5" xfId="10982"/>
    <cellStyle name="汇总 2 2 3 5 2" xfId="10983"/>
    <cellStyle name="注释 54 8 5" xfId="10984"/>
    <cellStyle name="汇总 2 2 3 6" xfId="10985"/>
    <cellStyle name="汇总 2 2 3 7" xfId="10986"/>
    <cellStyle name="汇总 2 2 3 7 2" xfId="10987"/>
    <cellStyle name="汇总 2 2 3 8" xfId="10988"/>
    <cellStyle name="汇总 2 2 4" xfId="10989"/>
    <cellStyle name="汇总 2 2 4 2" xfId="10990"/>
    <cellStyle name="汇总 2 2 4 2 2" xfId="10991"/>
    <cellStyle name="注释 55 5 5" xfId="10992"/>
    <cellStyle name="汇总 2 2 4 2 3" xfId="10993"/>
    <cellStyle name="注释 55 5 6" xfId="10994"/>
    <cellStyle name="汇总 2 2 4 3" xfId="10995"/>
    <cellStyle name="汇总 2 2 4 3 2" xfId="10996"/>
    <cellStyle name="注释 55 6 5" xfId="10997"/>
    <cellStyle name="汇总 2 2 4 3 2 2" xfId="10998"/>
    <cellStyle name="输入 6 5 3 3" xfId="10999"/>
    <cellStyle name="汇总 2 2 4 3 2 3" xfId="11000"/>
    <cellStyle name="汇总 2 2 4 3 3" xfId="11001"/>
    <cellStyle name="注释 55 6 6" xfId="11002"/>
    <cellStyle name="汇总 2 2 4 4" xfId="11003"/>
    <cellStyle name="汇总 2 2 4 4 2" xfId="11004"/>
    <cellStyle name="注释 55 7 5" xfId="11005"/>
    <cellStyle name="汇总 2 2 4 4 2 2" xfId="11006"/>
    <cellStyle name="输入 6 6 3 3" xfId="11007"/>
    <cellStyle name="汇总 2 2 4 4 2 3" xfId="11008"/>
    <cellStyle name="汇总 2 2 4 4 3" xfId="11009"/>
    <cellStyle name="注释 55 7 6" xfId="11010"/>
    <cellStyle name="汇总 2 2 4 5" xfId="11011"/>
    <cellStyle name="汇总 2 2 4 5 2" xfId="11012"/>
    <cellStyle name="注释 55 8 5" xfId="11013"/>
    <cellStyle name="汇总 2 2 4 5 2 2" xfId="11014"/>
    <cellStyle name="汇总 2 2 4 5 2 3" xfId="11015"/>
    <cellStyle name="汇总 2 2 4 5 3" xfId="11016"/>
    <cellStyle name="注释 55 8 6" xfId="11017"/>
    <cellStyle name="汇总 2 2 4 6" xfId="11018"/>
    <cellStyle name="汇总 2 2 4 6 2" xfId="11019"/>
    <cellStyle name="汇总 2 2 4 6 3" xfId="11020"/>
    <cellStyle name="汇总 2 2 4 7" xfId="11021"/>
    <cellStyle name="汇总 2 2 4 7 2" xfId="11022"/>
    <cellStyle name="汇总 2 2 4 8" xfId="11023"/>
    <cellStyle name="汇总 2 2 5" xfId="11024"/>
    <cellStyle name="汇总 2 2 5 2" xfId="11025"/>
    <cellStyle name="汇总 2 2 5 2 3" xfId="11026"/>
    <cellStyle name="注释 56 5 6" xfId="11027"/>
    <cellStyle name="汇总 2 2 5 3" xfId="11028"/>
    <cellStyle name="汇总 2 2 5 3 2 2" xfId="11029"/>
    <cellStyle name="注释 6 3 3" xfId="11030"/>
    <cellStyle name="汇总 2 2 5 3 2 3" xfId="11031"/>
    <cellStyle name="注释 6 3 4" xfId="11032"/>
    <cellStyle name="汇总 2 2 5 3 3" xfId="11033"/>
    <cellStyle name="汇总 2 2 5 4" xfId="11034"/>
    <cellStyle name="汇总 2 2 5 4 2 2" xfId="11035"/>
    <cellStyle name="注释 7 3 3" xfId="11036"/>
    <cellStyle name="汇总 2 2 5 4 2 3" xfId="11037"/>
    <cellStyle name="汇总 2 2 5 4 3" xfId="11038"/>
    <cellStyle name="汇总 2 2 5 5" xfId="11039"/>
    <cellStyle name="汇总 2 2 5 5 2 2" xfId="11040"/>
    <cellStyle name="汇总 2 2 5 5 2 3" xfId="11041"/>
    <cellStyle name="汇总 2 2 5 6" xfId="11042"/>
    <cellStyle name="汇总 2 2 5 6 3" xfId="11043"/>
    <cellStyle name="汇总 2 2 5 7" xfId="11044"/>
    <cellStyle name="汇总 2 2 5 8" xfId="11045"/>
    <cellStyle name="汇总 2 2 6" xfId="11046"/>
    <cellStyle name="汇总 2 2 6 2" xfId="11047"/>
    <cellStyle name="汇总 2 2 6 2 3" xfId="11048"/>
    <cellStyle name="注释 57 5 6" xfId="11049"/>
    <cellStyle name="汇总 2 2 6 3" xfId="11050"/>
    <cellStyle name="汇总 2 2 6 3 2 2" xfId="11051"/>
    <cellStyle name="汇总 2 2 6 3 2 3" xfId="11052"/>
    <cellStyle name="汇总 2 2 6 3 3" xfId="11053"/>
    <cellStyle name="汇总 2 2 6 4" xfId="11054"/>
    <cellStyle name="汇总 2 2 6 4 3" xfId="11055"/>
    <cellStyle name="汇总 2 2 6 5" xfId="11056"/>
    <cellStyle name="汇总 2 2 6 5 2 2" xfId="11057"/>
    <cellStyle name="输出 6 11" xfId="11058"/>
    <cellStyle name="注释 52 4" xfId="11059"/>
    <cellStyle name="汇总 2 2 6 5 2 3" xfId="11060"/>
    <cellStyle name="输出 6 12" xfId="11061"/>
    <cellStyle name="注释 52 5" xfId="11062"/>
    <cellStyle name="汇总 2 2 6 6" xfId="11063"/>
    <cellStyle name="汇总 2 2 6 6 3" xfId="11064"/>
    <cellStyle name="汇总 2 2 6 7" xfId="11065"/>
    <cellStyle name="汇总 2 2 6 8" xfId="11066"/>
    <cellStyle name="汇总 2 2 7" xfId="11067"/>
    <cellStyle name="千位分隔 7 2 2" xfId="11068"/>
    <cellStyle name="汇总 2 2 7 2" xfId="11069"/>
    <cellStyle name="千位分隔 7 2 2 2" xfId="11070"/>
    <cellStyle name="汇总 2 2 7 3" xfId="11071"/>
    <cellStyle name="汇总 2 2 8" xfId="11072"/>
    <cellStyle name="千位分隔 7 2 3" xfId="11073"/>
    <cellStyle name="汇总 2 2 8 2" xfId="11074"/>
    <cellStyle name="汇总 2 2 8 2 3" xfId="11075"/>
    <cellStyle name="汇总 2 2 8 3" xfId="11076"/>
    <cellStyle name="汇总 2 2 9" xfId="11077"/>
    <cellStyle name="千位分隔 7 2 4" xfId="11078"/>
    <cellStyle name="汇总 2 2 9 2" xfId="11079"/>
    <cellStyle name="计算 4 3 5 2 3" xfId="11080"/>
    <cellStyle name="汇总 2 2 9 2 3" xfId="11081"/>
    <cellStyle name="注释 4 2 4 4" xfId="11082"/>
    <cellStyle name="汇总 2 2 9 3" xfId="11083"/>
    <cellStyle name="汇总 2 3" xfId="11084"/>
    <cellStyle name="汇总 2 3 2" xfId="11085"/>
    <cellStyle name="货币 2 2 2 3" xfId="11086"/>
    <cellStyle name="汇总 2 3 2 2" xfId="11087"/>
    <cellStyle name="计算 4 2 2 3" xfId="11088"/>
    <cellStyle name="汇总 2 3 2 3" xfId="11089"/>
    <cellStyle name="计算 4 2 2 4" xfId="11090"/>
    <cellStyle name="汇总 2 3 3" xfId="11091"/>
    <cellStyle name="货币 2 2 2 4" xfId="11092"/>
    <cellStyle name="汇总 2 3 3 2" xfId="11093"/>
    <cellStyle name="计算 4 2 3 3" xfId="11094"/>
    <cellStyle name="汇总 2 3 3 2 2" xfId="11095"/>
    <cellStyle name="计算 4 2 3 3 2" xfId="11096"/>
    <cellStyle name="千位分隔 2 2 13" xfId="11097"/>
    <cellStyle name="汇总 2 3 3 2 3" xfId="11098"/>
    <cellStyle name="计算 4 2 3 3 3" xfId="11099"/>
    <cellStyle name="千位分隔 2 2 14" xfId="11100"/>
    <cellStyle name="汇总 2 3 3 3" xfId="11101"/>
    <cellStyle name="计算 4 2 3 4" xfId="11102"/>
    <cellStyle name="汇总 2 3 4" xfId="11103"/>
    <cellStyle name="货币 2 2 2 5" xfId="11104"/>
    <cellStyle name="汇总 2 3 4 2" xfId="11105"/>
    <cellStyle name="计算 4 2 4 3" xfId="11106"/>
    <cellStyle name="汇总 2 3 4 2 2" xfId="11107"/>
    <cellStyle name="计算 4 2 4 3 2" xfId="11108"/>
    <cellStyle name="汇总 2 3 4 2 3" xfId="11109"/>
    <cellStyle name="计算 4 2 4 3 3" xfId="11110"/>
    <cellStyle name="汇总 2 3 4 3" xfId="11111"/>
    <cellStyle name="计算 4 2 4 4" xfId="11112"/>
    <cellStyle name="汇总 2 3 5" xfId="11113"/>
    <cellStyle name="货币 2 2 2 6" xfId="11114"/>
    <cellStyle name="汇总 2 3 5 2" xfId="11115"/>
    <cellStyle name="计算 4 2 5 3" xfId="11116"/>
    <cellStyle name="汇总 2 3 5 2 2" xfId="11117"/>
    <cellStyle name="计算 4 2 5 3 2" xfId="11118"/>
    <cellStyle name="汇总 2 3 5 2 3" xfId="11119"/>
    <cellStyle name="计算 4 2 5 3 3" xfId="11120"/>
    <cellStyle name="汇总 2 3 5 3" xfId="11121"/>
    <cellStyle name="计算 4 2 5 4" xfId="11122"/>
    <cellStyle name="汇总 2 3 6" xfId="11123"/>
    <cellStyle name="货币 2 2 2 7" xfId="11124"/>
    <cellStyle name="汇总 2 3 6 2" xfId="11125"/>
    <cellStyle name="计算 4 2 6 3" xfId="11126"/>
    <cellStyle name="汇总 2 3 6 3" xfId="11127"/>
    <cellStyle name="计算 4 2 6 4" xfId="11128"/>
    <cellStyle name="汇总 2 3 7" xfId="11129"/>
    <cellStyle name="千位分隔 7 3 2" xfId="11130"/>
    <cellStyle name="汇总 2 3 7 2" xfId="11131"/>
    <cellStyle name="计算 4 2 7 3" xfId="11132"/>
    <cellStyle name="汇总 2 3 8" xfId="11133"/>
    <cellStyle name="注释 3 2 5 3 2 2" xfId="11134"/>
    <cellStyle name="汇总 2 4" xfId="11135"/>
    <cellStyle name="汇总 2 4 2" xfId="11136"/>
    <cellStyle name="汇总 2 4 2 2" xfId="11137"/>
    <cellStyle name="计算 4 3 2 3" xfId="11138"/>
    <cellStyle name="汇总 2 4 2 3" xfId="11139"/>
    <cellStyle name="汇总 2 4 3" xfId="11140"/>
    <cellStyle name="汇总 2 4 3 2" xfId="11141"/>
    <cellStyle name="计算 4 3 3 3" xfId="11142"/>
    <cellStyle name="汇总 2 4 3 2 2" xfId="11143"/>
    <cellStyle name="汇总 2 4 3 2 3" xfId="11144"/>
    <cellStyle name="汇总 2 4 3 3" xfId="11145"/>
    <cellStyle name="汇总 2 4 5 2 2" xfId="11146"/>
    <cellStyle name="汇总 2 4 5 2 3" xfId="11147"/>
    <cellStyle name="汇总 2 4 7 2" xfId="11148"/>
    <cellStyle name="汇总 2 4 8" xfId="11149"/>
    <cellStyle name="汇总 2 5" xfId="11150"/>
    <cellStyle name="汇总 2 5 2" xfId="11151"/>
    <cellStyle name="汇总 2 5 3" xfId="11152"/>
    <cellStyle name="汇总 2 6" xfId="11153"/>
    <cellStyle name="汇总 2 6 2" xfId="11154"/>
    <cellStyle name="汇总 2 6 2 2" xfId="11155"/>
    <cellStyle name="汇总 2 6 2 3" xfId="11156"/>
    <cellStyle name="汇总 2 6 3" xfId="11157"/>
    <cellStyle name="汇总 2 7" xfId="11158"/>
    <cellStyle name="汇总 2 7 2" xfId="11159"/>
    <cellStyle name="汇总 2 7 2 2" xfId="11160"/>
    <cellStyle name="计算 4 6 2 3" xfId="11161"/>
    <cellStyle name="汇总 2 7 2 3" xfId="11162"/>
    <cellStyle name="汇总 2 7 3" xfId="11163"/>
    <cellStyle name="汇总 2 8" xfId="11164"/>
    <cellStyle name="汇总 2 8 2" xfId="11165"/>
    <cellStyle name="汇总 2 8 2 3" xfId="11166"/>
    <cellStyle name="汇总 2 8 3" xfId="11167"/>
    <cellStyle name="汇总 2 9" xfId="11168"/>
    <cellStyle name="汇总 2 9 2" xfId="11169"/>
    <cellStyle name="汇总 2 9 3" xfId="11170"/>
    <cellStyle name="汇总 25" xfId="11171"/>
    <cellStyle name="汇总 30" xfId="11172"/>
    <cellStyle name="汇总 3" xfId="11173"/>
    <cellStyle name="汇总 3 10" xfId="11174"/>
    <cellStyle name="汇总 3 10 2" xfId="11175"/>
    <cellStyle name="汇总 3 11" xfId="11176"/>
    <cellStyle name="千位分隔 8 10" xfId="11177"/>
    <cellStyle name="汇总 3 2" xfId="11178"/>
    <cellStyle name="汇总 3 2 10 2 2" xfId="11179"/>
    <cellStyle name="汇总 3 2 10 2 3" xfId="11180"/>
    <cellStyle name="汇总 3 2 11 2" xfId="11181"/>
    <cellStyle name="汇总 3 2 11 3" xfId="11182"/>
    <cellStyle name="汇总 3 2 12" xfId="11183"/>
    <cellStyle name="汇总 3 2 12 2" xfId="11184"/>
    <cellStyle name="汇总 3 2 13" xfId="11185"/>
    <cellStyle name="汇总 3 2 2 3 2 2" xfId="11186"/>
    <cellStyle name="汇总 3 2 2 3 2 3" xfId="11187"/>
    <cellStyle name="汇总 3 2 2 4 2 2" xfId="11188"/>
    <cellStyle name="汇总 3 2 2 4 2 3" xfId="11189"/>
    <cellStyle name="汇总 3 2 2 5 2 2" xfId="11190"/>
    <cellStyle name="汇总 3 2 2 5 2 3" xfId="11191"/>
    <cellStyle name="汇总 3 2 2 6 2" xfId="11192"/>
    <cellStyle name="汇总 3 2 2 6 3" xfId="11193"/>
    <cellStyle name="汇总 3 2 2 7 2" xfId="11194"/>
    <cellStyle name="汇总 3 2 3 3 2 2" xfId="11195"/>
    <cellStyle name="汇总 3 2 3 3 2 3" xfId="11196"/>
    <cellStyle name="汇总 3 2 3 4 2 2" xfId="11197"/>
    <cellStyle name="汇总 3 2 3 4 2 3" xfId="11198"/>
    <cellStyle name="汇总 3 2 3 5 2 2" xfId="11199"/>
    <cellStyle name="汇总 3 2 3 5 2 3" xfId="11200"/>
    <cellStyle name="汇总 3 2 3 6 2" xfId="11201"/>
    <cellStyle name="汇总 3 2 3 6 3" xfId="11202"/>
    <cellStyle name="汇总 3 2 3 7 2" xfId="11203"/>
    <cellStyle name="汇总 3 2 4 3 2 2" xfId="11204"/>
    <cellStyle name="汇总 3 2 4 3 2 3" xfId="11205"/>
    <cellStyle name="汇总 3 2 4 4 2 2" xfId="11206"/>
    <cellStyle name="汇总 3 2 4 4 2 3" xfId="11207"/>
    <cellStyle name="汇总 3 2 4 5 2 2" xfId="11208"/>
    <cellStyle name="汇总 3 2 4 5 2 3" xfId="11209"/>
    <cellStyle name="汇总 3 2 4 6 2" xfId="11210"/>
    <cellStyle name="汇总 3 2 4 6 3" xfId="11211"/>
    <cellStyle name="汇总 3 2 5 2 3" xfId="11212"/>
    <cellStyle name="汇总 3 2 5 3 2 2" xfId="11213"/>
    <cellStyle name="汇总 3 2 5 3 2 3" xfId="11214"/>
    <cellStyle name="汇总 3 2 5 3 3" xfId="11215"/>
    <cellStyle name="汇总 3 2 5 4 2 2" xfId="11216"/>
    <cellStyle name="汇总 3 2 5 4 2 3" xfId="11217"/>
    <cellStyle name="适中 2" xfId="11218"/>
    <cellStyle name="汇总 3 2 5 4 3" xfId="11219"/>
    <cellStyle name="汇总 3 2 5 5 2 2" xfId="11220"/>
    <cellStyle name="汇总 3 2 5 5 2 3" xfId="11221"/>
    <cellStyle name="汇总 3 2 5 5 3" xfId="11222"/>
    <cellStyle name="汇总 3 2 5 6 3" xfId="11223"/>
    <cellStyle name="汇总 3 2 6 2 3" xfId="11224"/>
    <cellStyle name="汇总 3 2 6 4 2 2" xfId="11225"/>
    <cellStyle name="汇总 3 2 6 4 2 3" xfId="11226"/>
    <cellStyle name="汇总 3 2 6 4 3" xfId="11227"/>
    <cellStyle name="汇总 3 2 6 5 2 2" xfId="11228"/>
    <cellStyle name="汇总 3 2 6 5 2 3" xfId="11229"/>
    <cellStyle name="汇总 3 2 6 5 3" xfId="11230"/>
    <cellStyle name="汇总 3 2 6 6 3" xfId="11231"/>
    <cellStyle name="汇总 3 2 6 7" xfId="11232"/>
    <cellStyle name="汇总 3 2 6 8" xfId="11233"/>
    <cellStyle name="汇总 3 2 7 2" xfId="11234"/>
    <cellStyle name="千位分隔 8 2 2 2" xfId="11235"/>
    <cellStyle name="汇总 3 2 7 3" xfId="11236"/>
    <cellStyle name="汇总 3 2 8" xfId="11237"/>
    <cellStyle name="千位分隔 8 2 3" xfId="11238"/>
    <cellStyle name="汇总 3 2 8 2" xfId="11239"/>
    <cellStyle name="输出 4 2 9 2 3" xfId="11240"/>
    <cellStyle name="汇总 3 2 8 2 3" xfId="11241"/>
    <cellStyle name="汇总 3 2 8 3" xfId="11242"/>
    <cellStyle name="汇总 3 2 9" xfId="11243"/>
    <cellStyle name="千位分隔 8 2 4" xfId="11244"/>
    <cellStyle name="汇总 3 2 9 2" xfId="11245"/>
    <cellStyle name="计算 4 4 5 2 3" xfId="11246"/>
    <cellStyle name="汇总 3 2 9 2 3" xfId="11247"/>
    <cellStyle name="汇总 3 2 9 3" xfId="11248"/>
    <cellStyle name="汇总 3 3" xfId="11249"/>
    <cellStyle name="汇总 3 3 3 2 2" xfId="11250"/>
    <cellStyle name="汇总 3 3 3 2 3" xfId="11251"/>
    <cellStyle name="汇总 3 3 4 2" xfId="11252"/>
    <cellStyle name="计算 5 2 4 3" xfId="11253"/>
    <cellStyle name="汇总 3 3 4 3" xfId="11254"/>
    <cellStyle name="汇总 3 3 5 2" xfId="11255"/>
    <cellStyle name="计算 5 2 5 3" xfId="11256"/>
    <cellStyle name="汇总 3 3 5 3" xfId="11257"/>
    <cellStyle name="汇总 3 3 6 2" xfId="11258"/>
    <cellStyle name="计算 5 2 6 3" xfId="11259"/>
    <cellStyle name="汇总 3 3 6 3" xfId="11260"/>
    <cellStyle name="汇总 3 3 7 2" xfId="11261"/>
    <cellStyle name="汇总 3 4" xfId="11262"/>
    <cellStyle name="汇总 3 4 3 2 2" xfId="11263"/>
    <cellStyle name="汇总 3 4 3 2 3" xfId="11264"/>
    <cellStyle name="汇总 3 4 4 2" xfId="11265"/>
    <cellStyle name="计算 5 3 4 3" xfId="11266"/>
    <cellStyle name="汇总 3 4 4 2 2" xfId="11267"/>
    <cellStyle name="汇总 3 4 4 2 3" xfId="11268"/>
    <cellStyle name="汇总 3 4 4 3" xfId="11269"/>
    <cellStyle name="汇总 3 4 5 2" xfId="11270"/>
    <cellStyle name="计算 5 3 5 3" xfId="11271"/>
    <cellStyle name="汇总 3 4 5 2 2" xfId="11272"/>
    <cellStyle name="汇总 3 4 5 2 3" xfId="11273"/>
    <cellStyle name="汇总 3 4 5 3" xfId="11274"/>
    <cellStyle name="汇总 3 4 6 2" xfId="11275"/>
    <cellStyle name="计算 5 3 6 3" xfId="11276"/>
    <cellStyle name="汇总 3 4 6 3" xfId="11277"/>
    <cellStyle name="汇总 3 4 7 2" xfId="11278"/>
    <cellStyle name="汇总 3 5" xfId="11279"/>
    <cellStyle name="汇总 3 6" xfId="11280"/>
    <cellStyle name="汇总 3 7" xfId="11281"/>
    <cellStyle name="汇总 3 8" xfId="11282"/>
    <cellStyle name="汇总 3 8 2" xfId="11283"/>
    <cellStyle name="汇总 3 8 3" xfId="11284"/>
    <cellStyle name="汇总 3 9" xfId="11285"/>
    <cellStyle name="汇总 3 9 2" xfId="11286"/>
    <cellStyle name="汇总 3 9 3" xfId="11287"/>
    <cellStyle name="汇总 35" xfId="11288"/>
    <cellStyle name="汇总 40" xfId="11289"/>
    <cellStyle name="汇总 36" xfId="11290"/>
    <cellStyle name="汇总 41" xfId="11291"/>
    <cellStyle name="汇总 37" xfId="11292"/>
    <cellStyle name="汇总 42" xfId="11293"/>
    <cellStyle name="汇总 38" xfId="11294"/>
    <cellStyle name="汇总 43" xfId="11295"/>
    <cellStyle name="汇总 39" xfId="11296"/>
    <cellStyle name="汇总 44" xfId="11297"/>
    <cellStyle name="汇总 4" xfId="11298"/>
    <cellStyle name="汇总 4 10" xfId="11299"/>
    <cellStyle name="汇总 4 10 2" xfId="11300"/>
    <cellStyle name="汇总 4 11" xfId="11301"/>
    <cellStyle name="汇总 4 2" xfId="11302"/>
    <cellStyle name="汇总 4 2 10 2 2" xfId="11303"/>
    <cellStyle name="汇总 4 2 10 2 3" xfId="11304"/>
    <cellStyle name="汇总 4 2 11 2" xfId="11305"/>
    <cellStyle name="汇总 4 2 11 3" xfId="11306"/>
    <cellStyle name="汇总 4 2 12" xfId="11307"/>
    <cellStyle name="注释 6 6 3 2" xfId="11308"/>
    <cellStyle name="汇总 4 2 12 2" xfId="11309"/>
    <cellStyle name="注释 6 6 3 2 2" xfId="11310"/>
    <cellStyle name="汇总 4 2 13" xfId="11311"/>
    <cellStyle name="注释 6 6 3 3" xfId="11312"/>
    <cellStyle name="汇总 4 2 2" xfId="11313"/>
    <cellStyle name="强调文字颜色 6 38" xfId="11314"/>
    <cellStyle name="强调文字颜色 6 43" xfId="11315"/>
    <cellStyle name="汇总 4 2 2 2" xfId="11316"/>
    <cellStyle name="汇总 4 2 2 2 2" xfId="11317"/>
    <cellStyle name="汇总 4 2 2 2 3" xfId="11318"/>
    <cellStyle name="汇总 4 2 2 3" xfId="11319"/>
    <cellStyle name="汇总 4 2 2 3 2" xfId="11320"/>
    <cellStyle name="注释 50 8" xfId="11321"/>
    <cellStyle name="汇总 4 2 2 3 2 3" xfId="11322"/>
    <cellStyle name="注释 50 8 3" xfId="11323"/>
    <cellStyle name="汇总 4 2 2 3 3" xfId="11324"/>
    <cellStyle name="注释 50 9" xfId="11325"/>
    <cellStyle name="汇总 4 2 2 4" xfId="11326"/>
    <cellStyle name="汇总 4 2 2 4 2" xfId="11327"/>
    <cellStyle name="注释 51 8" xfId="11328"/>
    <cellStyle name="汇总 4 2 2 4 2 2" xfId="11329"/>
    <cellStyle name="注释 51 8 2" xfId="11330"/>
    <cellStyle name="汇总 4 2 2 4 2 3" xfId="11331"/>
    <cellStyle name="注释 51 8 3" xfId="11332"/>
    <cellStyle name="汇总 4 2 2 4 3" xfId="11333"/>
    <cellStyle name="注释 51 9" xfId="11334"/>
    <cellStyle name="汇总 4 2 2 5" xfId="11335"/>
    <cellStyle name="汇总 4 2 2 5 2" xfId="11336"/>
    <cellStyle name="注释 52 8" xfId="11337"/>
    <cellStyle name="汇总 4 2 2 5 2 2" xfId="11338"/>
    <cellStyle name="注释 52 8 2" xfId="11339"/>
    <cellStyle name="汇总 4 2 2 5 2 3" xfId="11340"/>
    <cellStyle name="注释 52 8 3" xfId="11341"/>
    <cellStyle name="汇总 4 2 2 5 3" xfId="11342"/>
    <cellStyle name="注释 52 9" xfId="11343"/>
    <cellStyle name="汇总 4 2 2 6" xfId="11344"/>
    <cellStyle name="汇总 4 2 2 6 2" xfId="11345"/>
    <cellStyle name="注释 53 8" xfId="11346"/>
    <cellStyle name="汇总 4 2 2 6 3" xfId="11347"/>
    <cellStyle name="注释 53 9" xfId="11348"/>
    <cellStyle name="汇总 4 2 2 8" xfId="11349"/>
    <cellStyle name="汇总 4 2 3" xfId="11350"/>
    <cellStyle name="强调文字颜色 6 39" xfId="11351"/>
    <cellStyle name="强调文字颜色 6 44" xfId="11352"/>
    <cellStyle name="汇总 4 2 3 2" xfId="11353"/>
    <cellStyle name="汇总 4 2 3 2 2" xfId="11354"/>
    <cellStyle name="汇总 4 2 3 2 3" xfId="11355"/>
    <cellStyle name="汇总 4 2 3 3" xfId="11356"/>
    <cellStyle name="汇总 4 2 3 3 2" xfId="11357"/>
    <cellStyle name="汇总 4 2 3 3 2 2" xfId="11358"/>
    <cellStyle name="汇总 4 2 3 3 2 3" xfId="11359"/>
    <cellStyle name="汇总 4 2 3 3 3" xfId="11360"/>
    <cellStyle name="汇总 4 2 3 4" xfId="11361"/>
    <cellStyle name="汇总 4 2 3 4 2" xfId="11362"/>
    <cellStyle name="汇总 4 2 3 4 2 2" xfId="11363"/>
    <cellStyle name="汇总 4 2 3 4 2 3" xfId="11364"/>
    <cellStyle name="汇总 4 2 3 4 3" xfId="11365"/>
    <cellStyle name="汇总 4 2 3 5" xfId="11366"/>
    <cellStyle name="汇总 4 2 3 5 2" xfId="11367"/>
    <cellStyle name="汇总 4 2 3 5 2 2" xfId="11368"/>
    <cellStyle name="汇总 4 2 3 5 2 3" xfId="11369"/>
    <cellStyle name="汇总 4 2 3 5 3" xfId="11370"/>
    <cellStyle name="汇总 4 2 3 6" xfId="11371"/>
    <cellStyle name="汇总 4 2 3 6 2" xfId="11372"/>
    <cellStyle name="汇总 4 2 3 6 3" xfId="11373"/>
    <cellStyle name="汇总 4 2 3 7" xfId="11374"/>
    <cellStyle name="汇总 4 2 3 7 2" xfId="11375"/>
    <cellStyle name="汇总 4 2 3 8" xfId="11376"/>
    <cellStyle name="汇总 4 2 4" xfId="11377"/>
    <cellStyle name="强调文字颜色 6 45" xfId="11378"/>
    <cellStyle name="汇总 4 2 4 2" xfId="11379"/>
    <cellStyle name="汇总 4 2 4 2 2" xfId="11380"/>
    <cellStyle name="汇总 4 2 4 2 3" xfId="11381"/>
    <cellStyle name="汇总 4 2 4 3" xfId="11382"/>
    <cellStyle name="汇总 4 2 4 3 2" xfId="11383"/>
    <cellStyle name="汇总 4 2 4 3 2 2" xfId="11384"/>
    <cellStyle name="汇总 4 2 4 3 2 3" xfId="11385"/>
    <cellStyle name="汇总 4 2 4 3 3" xfId="11386"/>
    <cellStyle name="汇总 4 2 4 4" xfId="11387"/>
    <cellStyle name="汇总 4 2 4 4 2" xfId="11388"/>
    <cellStyle name="汇总 4 2 4 4 2 2" xfId="11389"/>
    <cellStyle name="汇总 4 2 4 4 2 3" xfId="11390"/>
    <cellStyle name="汇总 4 2 4 4 3" xfId="11391"/>
    <cellStyle name="汇总 4 2 4 5" xfId="11392"/>
    <cellStyle name="汇总 4 2 4 5 2" xfId="11393"/>
    <cellStyle name="汇总 4 2 4 5 2 2" xfId="11394"/>
    <cellStyle name="汇总 4 2 4 5 2 3" xfId="11395"/>
    <cellStyle name="汇总 4 2 4 5 3" xfId="11396"/>
    <cellStyle name="汇总 4 2 4 6" xfId="11397"/>
    <cellStyle name="汇总 4 2 4 6 2" xfId="11398"/>
    <cellStyle name="汇总 4 2 4 6 3" xfId="11399"/>
    <cellStyle name="汇总 4 2 4 8" xfId="11400"/>
    <cellStyle name="汇总 4 2 5" xfId="11401"/>
    <cellStyle name="强调文字颜色 6 46" xfId="11402"/>
    <cellStyle name="汇总 4 2 5 2 2" xfId="11403"/>
    <cellStyle name="汇总 4 2 5 2 3" xfId="11404"/>
    <cellStyle name="汇总 4 2 5 3 2" xfId="11405"/>
    <cellStyle name="汇总 4 2 5 3 2 2" xfId="11406"/>
    <cellStyle name="注释 2 2 4 3 3" xfId="11407"/>
    <cellStyle name="汇总 4 2 5 3 2 3" xfId="11408"/>
    <cellStyle name="汇总 4 2 5 3 3" xfId="11409"/>
    <cellStyle name="汇总 4 2 5 4 2" xfId="11410"/>
    <cellStyle name="汇总 4 2 5 4 2 2" xfId="11411"/>
    <cellStyle name="注释 2 2 5 3 3" xfId="11412"/>
    <cellStyle name="汇总 4 2 5 4 2 3" xfId="11413"/>
    <cellStyle name="汇总 4 2 5 4 3" xfId="11414"/>
    <cellStyle name="汇总 4 2 5 5 2" xfId="11415"/>
    <cellStyle name="汇总 4 2 5 5 2 2" xfId="11416"/>
    <cellStyle name="注释 2 2 6 3 3" xfId="11417"/>
    <cellStyle name="汇总 4 2 5 5 2 3" xfId="11418"/>
    <cellStyle name="汇总 4 2 5 5 3" xfId="11419"/>
    <cellStyle name="汇总 4 2 5 6 2" xfId="11420"/>
    <cellStyle name="汇总 4 2 5 6 3" xfId="11421"/>
    <cellStyle name="汇总 4 2 6" xfId="11422"/>
    <cellStyle name="强调文字颜色 6 47" xfId="11423"/>
    <cellStyle name="汇总 4 2 6 2 2" xfId="11424"/>
    <cellStyle name="汇总 4 2 6 2 3" xfId="11425"/>
    <cellStyle name="汇总 4 2 6 3 2" xfId="11426"/>
    <cellStyle name="汇总 4 2 6 3 2 2" xfId="11427"/>
    <cellStyle name="汇总 4 2 6 3 2 3" xfId="11428"/>
    <cellStyle name="汇总 4 2 6 3 3" xfId="11429"/>
    <cellStyle name="汇总 4 2 6 4 2" xfId="11430"/>
    <cellStyle name="汇总 4 2 6 4 2 2" xfId="11431"/>
    <cellStyle name="汇总 4 2 6 4 2 3" xfId="11432"/>
    <cellStyle name="汇总 4 2 6 4 3" xfId="11433"/>
    <cellStyle name="汇总 4 2 6 5 2" xfId="11434"/>
    <cellStyle name="汇总 4 2 6 5 2 2" xfId="11435"/>
    <cellStyle name="汇总 4 2 6 5 2 3" xfId="11436"/>
    <cellStyle name="汇总 4 2 6 5 3" xfId="11437"/>
    <cellStyle name="汇总 4 2 6 7" xfId="11438"/>
    <cellStyle name="汇总 4 2 6 7 2" xfId="11439"/>
    <cellStyle name="汇总 4 2 6 8" xfId="11440"/>
    <cellStyle name="汇总 4 2 7" xfId="11441"/>
    <cellStyle name="千位分隔 9 2 2" xfId="11442"/>
    <cellStyle name="强调文字颜色 6 48" xfId="11443"/>
    <cellStyle name="汇总 4 2 8" xfId="11444"/>
    <cellStyle name="千位分隔 9 2 3" xfId="11445"/>
    <cellStyle name="汇总 4 2 8 2 2" xfId="11446"/>
    <cellStyle name="汇总 4 2 8 2 3" xfId="11447"/>
    <cellStyle name="汇总 4 2 9" xfId="11448"/>
    <cellStyle name="千位分隔 9 2 4" xfId="11449"/>
    <cellStyle name="汇总 4 2 9 2 2" xfId="11450"/>
    <cellStyle name="汇总 4 2 9 2 3" xfId="11451"/>
    <cellStyle name="汇总 4 3" xfId="11452"/>
    <cellStyle name="汇总 4 3 2" xfId="11453"/>
    <cellStyle name="汇总 4 3 2 2" xfId="11454"/>
    <cellStyle name="计算 6 2 2 3" xfId="11455"/>
    <cellStyle name="汇总 4 3 2 3" xfId="11456"/>
    <cellStyle name="汇总 4 3 3" xfId="11457"/>
    <cellStyle name="汇总 4 3 3 2" xfId="11458"/>
    <cellStyle name="计算 6 2 3 3" xfId="11459"/>
    <cellStyle name="汇总 4 3 3 2 2" xfId="11460"/>
    <cellStyle name="汇总 4 3 3 2 3" xfId="11461"/>
    <cellStyle name="汇总 4 3 3 3" xfId="11462"/>
    <cellStyle name="汇总 4 3 4 2" xfId="11463"/>
    <cellStyle name="计算 6 2 4 3" xfId="11464"/>
    <cellStyle name="汇总 4 3 4 2 2" xfId="11465"/>
    <cellStyle name="汇总 4 3 4 2 3" xfId="11466"/>
    <cellStyle name="汇总 4 3 4 3" xfId="11467"/>
    <cellStyle name="汇总 4 3 5" xfId="11468"/>
    <cellStyle name="汇总 4 3 5 2 2" xfId="11469"/>
    <cellStyle name="汇总 4 3 5 2 3" xfId="11470"/>
    <cellStyle name="汇总 4 3 6" xfId="11471"/>
    <cellStyle name="汇总 4 3 7" xfId="11472"/>
    <cellStyle name="千位分隔 9 3 2" xfId="11473"/>
    <cellStyle name="汇总 4 3 8" xfId="11474"/>
    <cellStyle name="注释 3 2 5 5 2 2" xfId="11475"/>
    <cellStyle name="汇总 4 4" xfId="11476"/>
    <cellStyle name="汇总 4 4 2" xfId="11477"/>
    <cellStyle name="汇总 4 4 2 2" xfId="11478"/>
    <cellStyle name="计算 6 3 2 3" xfId="11479"/>
    <cellStyle name="汇总 4 4 2 3" xfId="11480"/>
    <cellStyle name="汇总 4 4 3" xfId="11481"/>
    <cellStyle name="汇总 4 4 3 2" xfId="11482"/>
    <cellStyle name="计算 6 3 3 3" xfId="11483"/>
    <cellStyle name="汇总 4 4 3 2 2" xfId="11484"/>
    <cellStyle name="汇总 4 4 3 2 3" xfId="11485"/>
    <cellStyle name="汇总 4 4 3 3" xfId="11486"/>
    <cellStyle name="汇总 4 4 4 2 2" xfId="11487"/>
    <cellStyle name="汇总 4 4 5 2 2" xfId="11488"/>
    <cellStyle name="汇总 4 4 5 2 3" xfId="11489"/>
    <cellStyle name="汇总 4 4 7" xfId="11490"/>
    <cellStyle name="汇总 4 4 8" xfId="11491"/>
    <cellStyle name="汇总 4 5" xfId="11492"/>
    <cellStyle name="汇总 4 5 2" xfId="11493"/>
    <cellStyle name="汇总 4 5 3" xfId="11494"/>
    <cellStyle name="汇总 4 6" xfId="11495"/>
    <cellStyle name="汇总 4 6 2" xfId="11496"/>
    <cellStyle name="汇总 4 6 3" xfId="11497"/>
    <cellStyle name="汇总 4 7 2" xfId="11498"/>
    <cellStyle name="汇总 4 7 2 2" xfId="11499"/>
    <cellStyle name="计算 6 6 2 3" xfId="11500"/>
    <cellStyle name="汇总 4 7 2 3" xfId="11501"/>
    <cellStyle name="汇总 4 7 3" xfId="11502"/>
    <cellStyle name="汇总 4 8 2" xfId="11503"/>
    <cellStyle name="汇总 4 8 2 2" xfId="11504"/>
    <cellStyle name="汇总 4 8 2 3" xfId="11505"/>
    <cellStyle name="汇总 4 8 3" xfId="11506"/>
    <cellStyle name="汇总 4 9 2" xfId="11507"/>
    <cellStyle name="汇总 4 9 3" xfId="11508"/>
    <cellStyle name="汇总 45" xfId="11509"/>
    <cellStyle name="汇总 46" xfId="11510"/>
    <cellStyle name="汇总 47" xfId="11511"/>
    <cellStyle name="汇总 48" xfId="11512"/>
    <cellStyle name="汇总 5" xfId="11513"/>
    <cellStyle name="汇总 5 10" xfId="11514"/>
    <cellStyle name="汇总 5 2" xfId="11515"/>
    <cellStyle name="注释 53 2 5" xfId="11516"/>
    <cellStyle name="汇总 5 2 2" xfId="11517"/>
    <cellStyle name="汇总 5 2 2 2" xfId="11518"/>
    <cellStyle name="汇总 5 2 2 3" xfId="11519"/>
    <cellStyle name="汇总 5 2 3" xfId="11520"/>
    <cellStyle name="汇总 5 2 3 2" xfId="11521"/>
    <cellStyle name="汇总 5 2 3 3" xfId="11522"/>
    <cellStyle name="汇总 5 2 4" xfId="11523"/>
    <cellStyle name="汇总 5 2 4 2" xfId="11524"/>
    <cellStyle name="汇总 5 2 4 2 2" xfId="11525"/>
    <cellStyle name="汇总 5 2 4 2 3" xfId="11526"/>
    <cellStyle name="汇总 5 2 4 3" xfId="11527"/>
    <cellStyle name="汇总 5 2 5" xfId="11528"/>
    <cellStyle name="汇总 5 2 5 2" xfId="11529"/>
    <cellStyle name="汇总 5 2 5 2 2" xfId="11530"/>
    <cellStyle name="汇总 5 2 5 2 3" xfId="11531"/>
    <cellStyle name="汇总 5 2 5 3" xfId="11532"/>
    <cellStyle name="汇总 5 2 6" xfId="11533"/>
    <cellStyle name="汇总 5 2 6 2" xfId="11534"/>
    <cellStyle name="汇总 5 2 6 3" xfId="11535"/>
    <cellStyle name="汇总 5 2 7" xfId="11536"/>
    <cellStyle name="汇总 5 2 7 2" xfId="11537"/>
    <cellStyle name="汇总 5 2 8" xfId="11538"/>
    <cellStyle name="汇总 5 3" xfId="11539"/>
    <cellStyle name="注释 53 2 6" xfId="11540"/>
    <cellStyle name="汇总 5 3 2" xfId="11541"/>
    <cellStyle name="汇总 5 3 2 2" xfId="11542"/>
    <cellStyle name="汇总 5 3 2 3" xfId="11543"/>
    <cellStyle name="汇总 5 3 3" xfId="11544"/>
    <cellStyle name="汇总 5 3 3 2" xfId="11545"/>
    <cellStyle name="汇总 5 3 3 3" xfId="11546"/>
    <cellStyle name="汇总 5 3 4" xfId="11547"/>
    <cellStyle name="汇总 5 3 4 2" xfId="11548"/>
    <cellStyle name="汇总 5 3 4 2 2" xfId="11549"/>
    <cellStyle name="汇总 5 3 4 2 3" xfId="11550"/>
    <cellStyle name="汇总 5 3 4 3" xfId="11551"/>
    <cellStyle name="汇总 5 3 5" xfId="11552"/>
    <cellStyle name="汇总 5 3 5 2" xfId="11553"/>
    <cellStyle name="汇总 5 3 5 3" xfId="11554"/>
    <cellStyle name="汇总 5 3 6" xfId="11555"/>
    <cellStyle name="汇总 5 3 6 2" xfId="11556"/>
    <cellStyle name="汇总 5 3 6 3" xfId="11557"/>
    <cellStyle name="汇总 5 3 7" xfId="11558"/>
    <cellStyle name="汇总 5 3 7 2" xfId="11559"/>
    <cellStyle name="汇总 5 3 8" xfId="11560"/>
    <cellStyle name="汇总 5 4" xfId="11561"/>
    <cellStyle name="汇总 5 4 2" xfId="11562"/>
    <cellStyle name="汇总 5 4 3" xfId="11563"/>
    <cellStyle name="汇总 5 5 2" xfId="11564"/>
    <cellStyle name="汇总 5 5 2 2" xfId="11565"/>
    <cellStyle name="汇总 5 5 2 3" xfId="11566"/>
    <cellStyle name="汇总 5 7 2" xfId="11567"/>
    <cellStyle name="汇总 5 7 3" xfId="11568"/>
    <cellStyle name="汇总 5 8 2" xfId="11569"/>
    <cellStyle name="汇总 5 8 3" xfId="11570"/>
    <cellStyle name="汇总 5 9 2" xfId="11571"/>
    <cellStyle name="汇总 6" xfId="11572"/>
    <cellStyle name="汇总 6 10" xfId="11573"/>
    <cellStyle name="汇总 6 10 2" xfId="11574"/>
    <cellStyle name="注释 50 17" xfId="11575"/>
    <cellStyle name="汇总 6 10 2 2" xfId="11576"/>
    <cellStyle name="汇总 6 10 2 3" xfId="11577"/>
    <cellStyle name="汇总 6 10 3" xfId="11578"/>
    <cellStyle name="注释 50 18" xfId="11579"/>
    <cellStyle name="汇总 6 11" xfId="11580"/>
    <cellStyle name="汇总 6 11 2" xfId="11581"/>
    <cellStyle name="汇总 6 11 3" xfId="11582"/>
    <cellStyle name="汇总 6 12" xfId="11583"/>
    <cellStyle name="汇总 6 12 2" xfId="11584"/>
    <cellStyle name="汇总 6 13" xfId="11585"/>
    <cellStyle name="汇总 6 2" xfId="11586"/>
    <cellStyle name="注释 53 3 5" xfId="11587"/>
    <cellStyle name="汇总 6 2 2" xfId="11588"/>
    <cellStyle name="输入 4 2 3 3" xfId="11589"/>
    <cellStyle name="汇总 6 2 2 2" xfId="11590"/>
    <cellStyle name="输入 4 2 3 3 2" xfId="11591"/>
    <cellStyle name="汇总 6 2 2 3" xfId="11592"/>
    <cellStyle name="输入 4 2 3 3 3" xfId="11593"/>
    <cellStyle name="汇总 6 2 3" xfId="11594"/>
    <cellStyle name="输入 4 2 3 4" xfId="11595"/>
    <cellStyle name="汇总 6 2 3 2" xfId="11596"/>
    <cellStyle name="输入 4 2 3 4 2" xfId="11597"/>
    <cellStyle name="汇总 6 2 3 2 2" xfId="11598"/>
    <cellStyle name="输入 4 2 3 4 2 2" xfId="11599"/>
    <cellStyle name="汇总 6 2 3 2 3" xfId="11600"/>
    <cellStyle name="输入 4 2 3 4 2 3" xfId="11601"/>
    <cellStyle name="汇总 6 2 3 3" xfId="11602"/>
    <cellStyle name="输入 4 2 3 4 3" xfId="11603"/>
    <cellStyle name="汇总 6 2 4" xfId="11604"/>
    <cellStyle name="输入 4 2 3 5" xfId="11605"/>
    <cellStyle name="汇总 6 2 4 2" xfId="11606"/>
    <cellStyle name="输入 4 2 3 5 2" xfId="11607"/>
    <cellStyle name="汇总 6 2 4 2 2" xfId="11608"/>
    <cellStyle name="输入 4 2 3 5 2 2" xfId="11609"/>
    <cellStyle name="汇总 6 2 4 2 3" xfId="11610"/>
    <cellStyle name="输入 4 2 3 5 2 3" xfId="11611"/>
    <cellStyle name="汇总 6 2 4 3" xfId="11612"/>
    <cellStyle name="输入 4 2 3 5 3" xfId="11613"/>
    <cellStyle name="汇总 6 2 5" xfId="11614"/>
    <cellStyle name="输入 4 2 3 6" xfId="11615"/>
    <cellStyle name="汇总 6 2 5 2" xfId="11616"/>
    <cellStyle name="输入 4 2 3 6 2" xfId="11617"/>
    <cellStyle name="汇总 6 2 5 2 2" xfId="11618"/>
    <cellStyle name="汇总 6 2 5 2 3" xfId="11619"/>
    <cellStyle name="汇总 6 2 5 3" xfId="11620"/>
    <cellStyle name="输入 4 2 3 6 3" xfId="11621"/>
    <cellStyle name="汇总 6 2 6" xfId="11622"/>
    <cellStyle name="输入 4 2 3 7" xfId="11623"/>
    <cellStyle name="汇总 6 2 6 2" xfId="11624"/>
    <cellStyle name="输入 4 2 3 7 2" xfId="11625"/>
    <cellStyle name="汇总 6 2 6 3" xfId="11626"/>
    <cellStyle name="汇总 6 2 7" xfId="11627"/>
    <cellStyle name="输入 4 2 3 8" xfId="11628"/>
    <cellStyle name="汇总 6 2 7 2" xfId="11629"/>
    <cellStyle name="汇总 6 2 8" xfId="11630"/>
    <cellStyle name="汇总 6 3" xfId="11631"/>
    <cellStyle name="注释 53 3 6" xfId="11632"/>
    <cellStyle name="汇总 6 3 2" xfId="11633"/>
    <cellStyle name="输入 4 2 4 3" xfId="11634"/>
    <cellStyle name="汇总 6 3 2 2" xfId="11635"/>
    <cellStyle name="输入 4 2 4 3 2" xfId="11636"/>
    <cellStyle name="汇总 6 3 2 3" xfId="11637"/>
    <cellStyle name="输入 4 2 4 3 3" xfId="11638"/>
    <cellStyle name="汇总 6 3 3" xfId="11639"/>
    <cellStyle name="输入 4 2 4 4" xfId="11640"/>
    <cellStyle name="汇总 6 3 3 2" xfId="11641"/>
    <cellStyle name="输入 4 2 4 4 2" xfId="11642"/>
    <cellStyle name="汇总 6 3 3 2 2" xfId="11643"/>
    <cellStyle name="输入 4 2 4 4 2 2" xfId="11644"/>
    <cellStyle name="汇总 6 3 3 2 3" xfId="11645"/>
    <cellStyle name="输入 4 2 4 4 2 3" xfId="11646"/>
    <cellStyle name="汇总 6 3 3 3" xfId="11647"/>
    <cellStyle name="输入 4 2 4 4 3" xfId="11648"/>
    <cellStyle name="汇总 6 3 4" xfId="11649"/>
    <cellStyle name="输入 4 2 4 5" xfId="11650"/>
    <cellStyle name="汇总 6 3 4 2" xfId="11651"/>
    <cellStyle name="输入 4 2 4 5 2" xfId="11652"/>
    <cellStyle name="汇总 6 3 4 2 2" xfId="11653"/>
    <cellStyle name="输入 4 2 4 5 2 2" xfId="11654"/>
    <cellStyle name="汇总 6 3 4 2 3" xfId="11655"/>
    <cellStyle name="输入 4 2 4 5 2 3" xfId="11656"/>
    <cellStyle name="汇总 6 3 4 3" xfId="11657"/>
    <cellStyle name="输入 4 2 4 5 3" xfId="11658"/>
    <cellStyle name="汇总 6 3 5" xfId="11659"/>
    <cellStyle name="输入 4 2 4 6" xfId="11660"/>
    <cellStyle name="汇总 6 3 5 2" xfId="11661"/>
    <cellStyle name="输入 4 2 4 6 2" xfId="11662"/>
    <cellStyle name="汇总 6 3 5 2 2" xfId="11663"/>
    <cellStyle name="汇总 6 3 5 2 3" xfId="11664"/>
    <cellStyle name="汇总 6 3 5 3" xfId="11665"/>
    <cellStyle name="输入 4 2 4 6 3" xfId="11666"/>
    <cellStyle name="汇总 6 3 6" xfId="11667"/>
    <cellStyle name="输入 4 2 4 7" xfId="11668"/>
    <cellStyle name="汇总 6 3 6 2" xfId="11669"/>
    <cellStyle name="输入 4 2 4 7 2" xfId="11670"/>
    <cellStyle name="汇总 6 3 6 3" xfId="11671"/>
    <cellStyle name="汇总 6 3 7" xfId="11672"/>
    <cellStyle name="输入 4 2 4 8" xfId="11673"/>
    <cellStyle name="汇总 6 3 7 2" xfId="11674"/>
    <cellStyle name="汇总 6 3 8" xfId="11675"/>
    <cellStyle name="汇总 6 4" xfId="11676"/>
    <cellStyle name="汇总 6 4 2" xfId="11677"/>
    <cellStyle name="输入 4 2 5 3" xfId="11678"/>
    <cellStyle name="汇总 6 4 2 2" xfId="11679"/>
    <cellStyle name="输入 4 2 5 3 2" xfId="11680"/>
    <cellStyle name="汇总 6 4 2 3" xfId="11681"/>
    <cellStyle name="输入 4 2 5 3 3" xfId="11682"/>
    <cellStyle name="汇总 6 4 3" xfId="11683"/>
    <cellStyle name="输入 4 2 5 4" xfId="11684"/>
    <cellStyle name="汇总 6 4 3 2" xfId="11685"/>
    <cellStyle name="输入 4 2 5 4 2" xfId="11686"/>
    <cellStyle name="汇总 6 4 3 3" xfId="11687"/>
    <cellStyle name="输入 4 2 5 4 3" xfId="11688"/>
    <cellStyle name="汇总 6 4 4" xfId="11689"/>
    <cellStyle name="输入 4 2 5 5" xfId="11690"/>
    <cellStyle name="汇总 6 4 4 2" xfId="11691"/>
    <cellStyle name="输入 4 2 5 5 2" xfId="11692"/>
    <cellStyle name="汇总 6 4 4 3" xfId="11693"/>
    <cellStyle name="输入 4 2 5 5 3" xfId="11694"/>
    <cellStyle name="汇总 6 4 5" xfId="11695"/>
    <cellStyle name="输入 4 2 5 6" xfId="11696"/>
    <cellStyle name="汇总 6 4 5 2" xfId="11697"/>
    <cellStyle name="输入 4 2 5 6 2" xfId="11698"/>
    <cellStyle name="汇总 6 4 5 3" xfId="11699"/>
    <cellStyle name="输入 4 2 5 6 3" xfId="11700"/>
    <cellStyle name="汇总 6 4 6" xfId="11701"/>
    <cellStyle name="输入 4 2 5 7" xfId="11702"/>
    <cellStyle name="汇总 6 4 6 2" xfId="11703"/>
    <cellStyle name="输入 4 2 5 7 2" xfId="11704"/>
    <cellStyle name="汇总 6 4 6 3" xfId="11705"/>
    <cellStyle name="汇总 6 4 7" xfId="11706"/>
    <cellStyle name="输入 4 2 5 8" xfId="11707"/>
    <cellStyle name="汇总 6 4 7 2" xfId="11708"/>
    <cellStyle name="汇总 6 4 8" xfId="11709"/>
    <cellStyle name="汇总 6 5 2" xfId="11710"/>
    <cellStyle name="输入 4 2 6 3" xfId="11711"/>
    <cellStyle name="汇总 6 5 2 2" xfId="11712"/>
    <cellStyle name="输入 4 2 6 3 2" xfId="11713"/>
    <cellStyle name="汇总 6 5 2 3" xfId="11714"/>
    <cellStyle name="输入 4 2 6 3 3" xfId="11715"/>
    <cellStyle name="汇总 6 5 3" xfId="11716"/>
    <cellStyle name="输入 4 2 6 4" xfId="11717"/>
    <cellStyle name="汇总 6 5 3 2" xfId="11718"/>
    <cellStyle name="输入 4 2 6 4 2" xfId="11719"/>
    <cellStyle name="汇总 6 5 3 3" xfId="11720"/>
    <cellStyle name="输入 4 2 6 4 3" xfId="11721"/>
    <cellStyle name="汇总 6 5 4" xfId="11722"/>
    <cellStyle name="输入 4 2 6 5" xfId="11723"/>
    <cellStyle name="汇总 6 5 4 2" xfId="11724"/>
    <cellStyle name="输入 4 2 6 5 2" xfId="11725"/>
    <cellStyle name="汇总 6 5 4 3" xfId="11726"/>
    <cellStyle name="输入 4 2 6 5 3" xfId="11727"/>
    <cellStyle name="汇总 6 5 5" xfId="11728"/>
    <cellStyle name="输入 4 2 6 6" xfId="11729"/>
    <cellStyle name="汇总 6 5 5 2" xfId="11730"/>
    <cellStyle name="输入 4 2 6 6 2" xfId="11731"/>
    <cellStyle name="汇总 6 5 5 2 2" xfId="11732"/>
    <cellStyle name="汇总 6 5 5 2 3" xfId="11733"/>
    <cellStyle name="汇总 6 5 6" xfId="11734"/>
    <cellStyle name="输入 4 2 6 7" xfId="11735"/>
    <cellStyle name="汇总 6 5 6 2" xfId="11736"/>
    <cellStyle name="计算 36" xfId="11737"/>
    <cellStyle name="计算 41" xfId="11738"/>
    <cellStyle name="输入 4 2 6 7 2" xfId="11739"/>
    <cellStyle name="汇总 6 5 7" xfId="11740"/>
    <cellStyle name="输入 4 2 6 8" xfId="11741"/>
    <cellStyle name="汇总 6 5 7 2" xfId="11742"/>
    <cellStyle name="汇总 6 5 8" xfId="11743"/>
    <cellStyle name="汇总 6 6 2" xfId="11744"/>
    <cellStyle name="输入 4 2 7 3" xfId="11745"/>
    <cellStyle name="汇总 6 6 2 2" xfId="11746"/>
    <cellStyle name="汇总 6 6 2 3" xfId="11747"/>
    <cellStyle name="汇总 6 6 3" xfId="11748"/>
    <cellStyle name="汇总 6 6 3 2" xfId="11749"/>
    <cellStyle name="汇总 6 6 3 3" xfId="11750"/>
    <cellStyle name="汇总 6 6 4" xfId="11751"/>
    <cellStyle name="汇总 6 6 4 2" xfId="11752"/>
    <cellStyle name="汇总 6 6 4 2 2" xfId="11753"/>
    <cellStyle name="汇总 6 6 4 2 3" xfId="11754"/>
    <cellStyle name="汇总 6 6 4 3" xfId="11755"/>
    <cellStyle name="汇总 6 6 5" xfId="11756"/>
    <cellStyle name="汇总 6 6 5 2" xfId="11757"/>
    <cellStyle name="汇总 6 6 5 2 2" xfId="11758"/>
    <cellStyle name="汇总 6 6 5 2 3" xfId="11759"/>
    <cellStyle name="汇总 6 6 5 3" xfId="11760"/>
    <cellStyle name="汇总 6 6 6" xfId="11761"/>
    <cellStyle name="汇总 6 6 6 2" xfId="11762"/>
    <cellStyle name="汇总 6 6 6 3" xfId="11763"/>
    <cellStyle name="汇总 6 6 7" xfId="11764"/>
    <cellStyle name="汇总 6 6 7 2" xfId="11765"/>
    <cellStyle name="汇总 6 7 2" xfId="11766"/>
    <cellStyle name="输入 4 2 8 3" xfId="11767"/>
    <cellStyle name="汇总 6 7 3" xfId="11768"/>
    <cellStyle name="汇总 6 8 2" xfId="11769"/>
    <cellStyle name="输入 4 2 9 3" xfId="11770"/>
    <cellStyle name="汇总 6 8 2 2" xfId="11771"/>
    <cellStyle name="汇总 6 8 2 3" xfId="11772"/>
    <cellStyle name="汇总 6 8 3" xfId="11773"/>
    <cellStyle name="汇总 6 9 2" xfId="11774"/>
    <cellStyle name="汇总 6 9 2 2" xfId="11775"/>
    <cellStyle name="汇总 6 9 2 3" xfId="11776"/>
    <cellStyle name="汇总 6 9 3" xfId="11777"/>
    <cellStyle name="汇总 7" xfId="11778"/>
    <cellStyle name="货币 2" xfId="11779"/>
    <cellStyle name="货币 2 2" xfId="11780"/>
    <cellStyle name="货币 2 2 2" xfId="11781"/>
    <cellStyle name="货币 2 2 2 2" xfId="11782"/>
    <cellStyle name="货币 2 2 3" xfId="11783"/>
    <cellStyle name="货币 2 2 4" xfId="11784"/>
    <cellStyle name="货币 2 3" xfId="11785"/>
    <cellStyle name="货币 2 3 2" xfId="11786"/>
    <cellStyle name="货币 2 3 3" xfId="11787"/>
    <cellStyle name="货币 2 3 4" xfId="11788"/>
    <cellStyle name="货币 2 4" xfId="11789"/>
    <cellStyle name="货币 2 4 2" xfId="11790"/>
    <cellStyle name="货币 2 4 3" xfId="11791"/>
    <cellStyle name="货币 2 4 4" xfId="11792"/>
    <cellStyle name="货币 2 4 5" xfId="11793"/>
    <cellStyle name="货币 2 5" xfId="11794"/>
    <cellStyle name="货币 2 6" xfId="11795"/>
    <cellStyle name="计算 12" xfId="11796"/>
    <cellStyle name="计算 4 3 3 2 3" xfId="11797"/>
    <cellStyle name="计算 13" xfId="11798"/>
    <cellStyle name="计算 14" xfId="11799"/>
    <cellStyle name="计算 15" xfId="11800"/>
    <cellStyle name="计算 20" xfId="11801"/>
    <cellStyle name="计算 16" xfId="11802"/>
    <cellStyle name="计算 21" xfId="11803"/>
    <cellStyle name="计算 17" xfId="11804"/>
    <cellStyle name="计算 22" xfId="11805"/>
    <cellStyle name="输入 3 2 2 3 2" xfId="11806"/>
    <cellStyle name="计算 18" xfId="11807"/>
    <cellStyle name="计算 23" xfId="11808"/>
    <cellStyle name="输入 3 2 2 3 3" xfId="11809"/>
    <cellStyle name="计算 19" xfId="11810"/>
    <cellStyle name="计算 24" xfId="11811"/>
    <cellStyle name="计算 2" xfId="11812"/>
    <cellStyle name="计算 2 10" xfId="11813"/>
    <cellStyle name="计算 2 10 2" xfId="11814"/>
    <cellStyle name="计算 2 11" xfId="11815"/>
    <cellStyle name="计算 2 2" xfId="11816"/>
    <cellStyle name="计算 2 2 10" xfId="11817"/>
    <cellStyle name="计算 2 2 10 2" xfId="11818"/>
    <cellStyle name="计算 2 2 10 2 2" xfId="11819"/>
    <cellStyle name="计算 2 2 10 2 3" xfId="11820"/>
    <cellStyle name="计算 2 2 10 3" xfId="11821"/>
    <cellStyle name="计算 2 2 11" xfId="11822"/>
    <cellStyle name="计算 2 2 11 2" xfId="11823"/>
    <cellStyle name="计算 2 2 11 3" xfId="11824"/>
    <cellStyle name="计算 2 2 12" xfId="11825"/>
    <cellStyle name="计算 2 2 12 2" xfId="11826"/>
    <cellStyle name="计算 2 2 13" xfId="11827"/>
    <cellStyle name="计算 2 2 2" xfId="11828"/>
    <cellStyle name="计算 5 9" xfId="11829"/>
    <cellStyle name="计算 2 2 2 3 2 2" xfId="11830"/>
    <cellStyle name="计算 2 2 2 3 2 3" xfId="11831"/>
    <cellStyle name="输出 4 2 2 5 2 2" xfId="11832"/>
    <cellStyle name="计算 2 2 2 4 2 2" xfId="11833"/>
    <cellStyle name="计算 2 2 2 4 2 3" xfId="11834"/>
    <cellStyle name="计算 2 2 2 5 2 2" xfId="11835"/>
    <cellStyle name="计算 2 2 2 5 2 3" xfId="11836"/>
    <cellStyle name="计算 2 2 2 7 2" xfId="11837"/>
    <cellStyle name="注释 14" xfId="11838"/>
    <cellStyle name="计算 2 2 2 8" xfId="11839"/>
    <cellStyle name="计算 2 2 3" xfId="11840"/>
    <cellStyle name="计算 2 2 3 4 2" xfId="11841"/>
    <cellStyle name="计算 2 2 3 4 3" xfId="11842"/>
    <cellStyle name="计算 2 2 3 5 2" xfId="11843"/>
    <cellStyle name="计算 2 2 3 5 3" xfId="11844"/>
    <cellStyle name="计算 2 2 3 6 2" xfId="11845"/>
    <cellStyle name="输入 2 2 3 4 2 2" xfId="11846"/>
    <cellStyle name="计算 2 2 3 6 3" xfId="11847"/>
    <cellStyle name="输入 2 2 3 4 2 3" xfId="11848"/>
    <cellStyle name="计算 2 2 3 7 2" xfId="11849"/>
    <cellStyle name="计算 2 2 3 8" xfId="11850"/>
    <cellStyle name="计算 2 2 4" xfId="11851"/>
    <cellStyle name="计算 2 2 4 3 2 2" xfId="11852"/>
    <cellStyle name="计算 2 2 4 3 2 3" xfId="11853"/>
    <cellStyle name="输出 4 2 4 5 2 2" xfId="11854"/>
    <cellStyle name="计算 2 2 4 4 2" xfId="11855"/>
    <cellStyle name="计算 2 2 4 4 2 2" xfId="11856"/>
    <cellStyle name="计算 2 2 4 4 2 3" xfId="11857"/>
    <cellStyle name="计算 2 2 4 4 3" xfId="11858"/>
    <cellStyle name="计算 2 2 4 5 2" xfId="11859"/>
    <cellStyle name="计算 2 2 4 5 2 2" xfId="11860"/>
    <cellStyle name="计算 2 2 4 5 2 3" xfId="11861"/>
    <cellStyle name="计算 2 2 4 5 3" xfId="11862"/>
    <cellStyle name="计算 2 2 4 6 3" xfId="11863"/>
    <cellStyle name="输入 2 2 3 5 2 3" xfId="11864"/>
    <cellStyle name="计算 2 2 4 7 2" xfId="11865"/>
    <cellStyle name="计算 2 2 4 8" xfId="11866"/>
    <cellStyle name="计算 2 2 5" xfId="11867"/>
    <cellStyle name="计算 2 2 5 3 2 2" xfId="11868"/>
    <cellStyle name="计算 2 2 5 4 2" xfId="11869"/>
    <cellStyle name="计算 2 2 5 4 2 2" xfId="11870"/>
    <cellStyle name="计算 2 2 5 4 2 3" xfId="11871"/>
    <cellStyle name="计算 2 2 5 4 3" xfId="11872"/>
    <cellStyle name="计算 2 2 5 5 2" xfId="11873"/>
    <cellStyle name="计算 2 2 5 5 3" xfId="11874"/>
    <cellStyle name="计算 2 2 5 6 3" xfId="11875"/>
    <cellStyle name="计算 2 2 5 7 2" xfId="11876"/>
    <cellStyle name="计算 2 2 5 8" xfId="11877"/>
    <cellStyle name="计算 2 2 6" xfId="11878"/>
    <cellStyle name="计算 2 2 6 2 2" xfId="11879"/>
    <cellStyle name="计算 2 2 6 2 3" xfId="11880"/>
    <cellStyle name="计算 2 2 6 3 2" xfId="11881"/>
    <cellStyle name="计算 2 2 6 3 3" xfId="11882"/>
    <cellStyle name="计算 2 2 6 4 2 2" xfId="11883"/>
    <cellStyle name="计算 2 2 6 4 2 3" xfId="11884"/>
    <cellStyle name="计算 2 2 6 5 2" xfId="11885"/>
    <cellStyle name="计算 2 2 6 5 2 2" xfId="11886"/>
    <cellStyle name="计算 2 2 6 5 2 3" xfId="11887"/>
    <cellStyle name="计算 2 2 6 5 3" xfId="11888"/>
    <cellStyle name="计算 2 2 6 6 3" xfId="11889"/>
    <cellStyle name="计算 2 2 6 7 2" xfId="11890"/>
    <cellStyle name="计算 2 2 7" xfId="11891"/>
    <cellStyle name="计算 2 2 8" xfId="11892"/>
    <cellStyle name="计算 2 2 8 2" xfId="11893"/>
    <cellStyle name="注释 57 3 5" xfId="11894"/>
    <cellStyle name="计算 2 2 8 2 2" xfId="11895"/>
    <cellStyle name="计算 2 2 8 2 3" xfId="11896"/>
    <cellStyle name="计算 2 2 8 3" xfId="11897"/>
    <cellStyle name="注释 57 3 6" xfId="11898"/>
    <cellStyle name="计算 2 2 9" xfId="11899"/>
    <cellStyle name="计算 2 2 9 2" xfId="11900"/>
    <cellStyle name="注释 57 4 5" xfId="11901"/>
    <cellStyle name="计算 2 2 9 2 2" xfId="11902"/>
    <cellStyle name="计算 2 2 9 2 3" xfId="11903"/>
    <cellStyle name="计算 2 2 9 3" xfId="11904"/>
    <cellStyle name="注释 57 4 6" xfId="11905"/>
    <cellStyle name="计算 2 3" xfId="11906"/>
    <cellStyle name="计算 2 3 2" xfId="11907"/>
    <cellStyle name="计算 6 9" xfId="11908"/>
    <cellStyle name="计算 2 3 2 2" xfId="11909"/>
    <cellStyle name="计算 6 9 2" xfId="11910"/>
    <cellStyle name="计算 2 3 2 3" xfId="11911"/>
    <cellStyle name="计算 6 9 3" xfId="11912"/>
    <cellStyle name="计算 2 3 3" xfId="11913"/>
    <cellStyle name="计算 2 3 3 2" xfId="11914"/>
    <cellStyle name="计算 2 3 3 2 2" xfId="11915"/>
    <cellStyle name="计算 2 3 3 3" xfId="11916"/>
    <cellStyle name="计算 2 3 4" xfId="11917"/>
    <cellStyle name="计算 2 3 4 2" xfId="11918"/>
    <cellStyle name="计算 2 3 4 2 2" xfId="11919"/>
    <cellStyle name="计算 2 3 4 2 3" xfId="11920"/>
    <cellStyle name="强调 3 2" xfId="11921"/>
    <cellStyle name="计算 2 3 5" xfId="11922"/>
    <cellStyle name="计算 2 3 5 2" xfId="11923"/>
    <cellStyle name="计算 2 3 5 2 2" xfId="11924"/>
    <cellStyle name="计算 2 3 5 2 3" xfId="11925"/>
    <cellStyle name="计算 2 3 6" xfId="11926"/>
    <cellStyle name="计算 2 3 6 2" xfId="11927"/>
    <cellStyle name="计算 2 3 6 3" xfId="11928"/>
    <cellStyle name="计算 2 3 7" xfId="11929"/>
    <cellStyle name="计算 2 3 7 2" xfId="11930"/>
    <cellStyle name="注释 58 2 5" xfId="11931"/>
    <cellStyle name="计算 2 3 8" xfId="11932"/>
    <cellStyle name="计算 2 4" xfId="11933"/>
    <cellStyle name="计算 2 4 2" xfId="11934"/>
    <cellStyle name="计算 2 4 2 2" xfId="11935"/>
    <cellStyle name="输出 2 2 6 3" xfId="11936"/>
    <cellStyle name="计算 2 4 2 3" xfId="11937"/>
    <cellStyle name="输出 2 2 6 4" xfId="11938"/>
    <cellStyle name="计算 2 4 3 2" xfId="11939"/>
    <cellStyle name="输出 2 2 7 3" xfId="11940"/>
    <cellStyle name="计算 2 4 3 2 2" xfId="11941"/>
    <cellStyle name="计算 2 4 3 3" xfId="11942"/>
    <cellStyle name="计算 2 4 4 2" xfId="11943"/>
    <cellStyle name="输出 2 2 8 3" xfId="11944"/>
    <cellStyle name="计算 2 4 4 3" xfId="11945"/>
    <cellStyle name="计算 2 4 5 2" xfId="11946"/>
    <cellStyle name="输出 2 2 9 3" xfId="11947"/>
    <cellStyle name="计算 2 4 5 3" xfId="11948"/>
    <cellStyle name="计算 2 4 6 2" xfId="11949"/>
    <cellStyle name="计算 2 4 6 3" xfId="11950"/>
    <cellStyle name="计算 2 4 7" xfId="11951"/>
    <cellStyle name="适中 4 2 4" xfId="11952"/>
    <cellStyle name="计算 2 4 7 2" xfId="11953"/>
    <cellStyle name="计算 2 4 8" xfId="11954"/>
    <cellStyle name="适中 4 2 5" xfId="11955"/>
    <cellStyle name="计算 2 5" xfId="11956"/>
    <cellStyle name="计算 2 5 2" xfId="11957"/>
    <cellStyle name="计算 2 5 3" xfId="11958"/>
    <cellStyle name="计算 2 6" xfId="11959"/>
    <cellStyle name="计算 2 6 2" xfId="11960"/>
    <cellStyle name="计算 2 6 2 2" xfId="11961"/>
    <cellStyle name="输出 2 4 6 3" xfId="11962"/>
    <cellStyle name="计算 2 6 2 3" xfId="11963"/>
    <cellStyle name="计算 2 6 3" xfId="11964"/>
    <cellStyle name="计算 2 7" xfId="11965"/>
    <cellStyle name="计算 2 7 2" xfId="11966"/>
    <cellStyle name="计算 2 7 3" xfId="11967"/>
    <cellStyle name="计算 2 8" xfId="11968"/>
    <cellStyle name="计算 2 8 2" xfId="11969"/>
    <cellStyle name="计算 2 8 2 2" xfId="11970"/>
    <cellStyle name="计算 2 8 2 3" xfId="11971"/>
    <cellStyle name="计算 2 8 3" xfId="11972"/>
    <cellStyle name="计算 2 9" xfId="11973"/>
    <cellStyle name="计算 2 9 2" xfId="11974"/>
    <cellStyle name="计算 25" xfId="11975"/>
    <cellStyle name="计算 30" xfId="11976"/>
    <cellStyle name="计算 26" xfId="11977"/>
    <cellStyle name="计算 31" xfId="11978"/>
    <cellStyle name="计算 27" xfId="11979"/>
    <cellStyle name="计算 32" xfId="11980"/>
    <cellStyle name="计算 28" xfId="11981"/>
    <cellStyle name="计算 33" xfId="11982"/>
    <cellStyle name="计算 29" xfId="11983"/>
    <cellStyle name="计算 34" xfId="11984"/>
    <cellStyle name="计算 3" xfId="11985"/>
    <cellStyle name="计算 3 10" xfId="11986"/>
    <cellStyle name="计算 3 10 2" xfId="11987"/>
    <cellStyle name="计算 3 2" xfId="11988"/>
    <cellStyle name="计算 3 2 10" xfId="11989"/>
    <cellStyle name="计算 3 2 10 2" xfId="11990"/>
    <cellStyle name="计算 3 2 10 3" xfId="11991"/>
    <cellStyle name="计算 3 2 11" xfId="11992"/>
    <cellStyle name="注释 3 2 3 7 2" xfId="11993"/>
    <cellStyle name="计算 3 2 11 3" xfId="11994"/>
    <cellStyle name="计算 3 2 12" xfId="11995"/>
    <cellStyle name="计算 3 2 12 2" xfId="11996"/>
    <cellStyle name="千位分隔 13" xfId="11997"/>
    <cellStyle name="计算 3 2 13" xfId="11998"/>
    <cellStyle name="计算 3 2 2" xfId="11999"/>
    <cellStyle name="计算 3 2 2 2" xfId="12000"/>
    <cellStyle name="计算 3 2 2 2 2" xfId="12001"/>
    <cellStyle name="计算 3 2 2 3" xfId="12002"/>
    <cellStyle name="计算 3 2 2 3 2 2" xfId="12003"/>
    <cellStyle name="计算 3 2 2 3 2 3" xfId="12004"/>
    <cellStyle name="计算 3 2 2 4" xfId="12005"/>
    <cellStyle name="计算 3 2 2 4 2" xfId="12006"/>
    <cellStyle name="计算 3 2 2 4 2 2" xfId="12007"/>
    <cellStyle name="计算 3 2 2 4 2 3" xfId="12008"/>
    <cellStyle name="计算 3 2 2 4 3" xfId="12009"/>
    <cellStyle name="计算 3 2 2 5" xfId="12010"/>
    <cellStyle name="计算 3 2 2 5 2" xfId="12011"/>
    <cellStyle name="计算 3 2 2 5 2 2" xfId="12012"/>
    <cellStyle name="计算 3 2 2 5 2 3" xfId="12013"/>
    <cellStyle name="计算 3 2 2 5 3" xfId="12014"/>
    <cellStyle name="计算 3 2 2 6" xfId="12015"/>
    <cellStyle name="计算 3 2 2 6 2" xfId="12016"/>
    <cellStyle name="计算 3 2 2 6 3" xfId="12017"/>
    <cellStyle name="计算 3 2 2 7" xfId="12018"/>
    <cellStyle name="计算 3 2 2 7 2" xfId="12019"/>
    <cellStyle name="计算 3 2 2 8" xfId="12020"/>
    <cellStyle name="计算 3 2 3" xfId="12021"/>
    <cellStyle name="计算 3 2 3 2" xfId="12022"/>
    <cellStyle name="计算 3 2 3 2 2" xfId="12023"/>
    <cellStyle name="计算 3 2 3 2 3" xfId="12024"/>
    <cellStyle name="计算 3 2 3 3" xfId="12025"/>
    <cellStyle name="计算 3 2 3 3 2 2" xfId="12026"/>
    <cellStyle name="计算 3 2 3 3 2 3" xfId="12027"/>
    <cellStyle name="计算 3 2 3 4" xfId="12028"/>
    <cellStyle name="计算 3 2 3 4 2" xfId="12029"/>
    <cellStyle name="计算 3 2 3 4 2 2" xfId="12030"/>
    <cellStyle name="计算 3 2 3 4 2 3" xfId="12031"/>
    <cellStyle name="计算 3 2 3 4 3" xfId="12032"/>
    <cellStyle name="计算 3 2 3 5" xfId="12033"/>
    <cellStyle name="计算 3 2 3 5 2 3" xfId="12034"/>
    <cellStyle name="计算 3 2 3 6" xfId="12035"/>
    <cellStyle name="计算 3 2 3 7" xfId="12036"/>
    <cellStyle name="计算 3 2 3 8" xfId="12037"/>
    <cellStyle name="计算 3 2 4" xfId="12038"/>
    <cellStyle name="计算 3 2 4 2" xfId="12039"/>
    <cellStyle name="计算 3 2 4 2 2" xfId="12040"/>
    <cellStyle name="计算 3 2 4 2 3" xfId="12041"/>
    <cellStyle name="计算 3 2 4 3" xfId="12042"/>
    <cellStyle name="计算 3 2 4 3 2" xfId="12043"/>
    <cellStyle name="计算 3 2 4 3 2 2" xfId="12044"/>
    <cellStyle name="计算 3 2 4 3 2 3" xfId="12045"/>
    <cellStyle name="计算 3 2 4 3 3" xfId="12046"/>
    <cellStyle name="计算 3 2 4 4" xfId="12047"/>
    <cellStyle name="计算 3 2 4 4 2" xfId="12048"/>
    <cellStyle name="千位分隔 6 7" xfId="12049"/>
    <cellStyle name="计算 3 2 4 4 2 2" xfId="12050"/>
    <cellStyle name="计算 3 2 4 4 2 3" xfId="12051"/>
    <cellStyle name="计算 3 2 4 4 3" xfId="12052"/>
    <cellStyle name="千位分隔 6 8" xfId="12053"/>
    <cellStyle name="计算 3 2 4 5" xfId="12054"/>
    <cellStyle name="计算 3 2 4 5 2" xfId="12055"/>
    <cellStyle name="千位分隔 7 7" xfId="12056"/>
    <cellStyle name="计算 3 2 4 5 2 2" xfId="12057"/>
    <cellStyle name="计算 3 2 4 5 2 3" xfId="12058"/>
    <cellStyle name="计算 3 2 4 5 3" xfId="12059"/>
    <cellStyle name="计算 3 2 4 6" xfId="12060"/>
    <cellStyle name="计算 3 2 4 7" xfId="12061"/>
    <cellStyle name="计算 3 2 4 7 2" xfId="12062"/>
    <cellStyle name="千位分隔 9 7" xfId="12063"/>
    <cellStyle name="计算 3 2 4 8" xfId="12064"/>
    <cellStyle name="计算 3 2 5" xfId="12065"/>
    <cellStyle name="计算 3 2 5 2" xfId="12066"/>
    <cellStyle name="计算 3 2 5 2 2" xfId="12067"/>
    <cellStyle name="计算 3 2 5 2 3" xfId="12068"/>
    <cellStyle name="计算 3 2 5 3" xfId="12069"/>
    <cellStyle name="计算 3 2 5 3 2" xfId="12070"/>
    <cellStyle name="计算 3 2 5 3 2 2" xfId="12071"/>
    <cellStyle name="计算 3 2 5 3 2 3" xfId="12072"/>
    <cellStyle name="计算 3 2 5 3 3" xfId="12073"/>
    <cellStyle name="计算 3 2 5 4" xfId="12074"/>
    <cellStyle name="计算 3 2 5 4 2" xfId="12075"/>
    <cellStyle name="计算 3 2 5 4 2 2" xfId="12076"/>
    <cellStyle name="计算 3 2 5 4 2 3" xfId="12077"/>
    <cellStyle name="计算 3 2 5 4 3" xfId="12078"/>
    <cellStyle name="计算 3 2 5 5" xfId="12079"/>
    <cellStyle name="计算 3 2 5 5 2" xfId="12080"/>
    <cellStyle name="计算 3 2 5 5 2 2" xfId="12081"/>
    <cellStyle name="计算 3 2 5 5 2 3" xfId="12082"/>
    <cellStyle name="计算 3 2 5 5 3" xfId="12083"/>
    <cellStyle name="计算 3 2 5 6" xfId="12084"/>
    <cellStyle name="计算 3 2 5 6 2" xfId="12085"/>
    <cellStyle name="计算 3 2 5 6 3" xfId="12086"/>
    <cellStyle name="计算 3 2 5 7" xfId="12087"/>
    <cellStyle name="计算 3 2 5 7 2" xfId="12088"/>
    <cellStyle name="计算 3 2 5 8" xfId="12089"/>
    <cellStyle name="计算 3 2 6" xfId="12090"/>
    <cellStyle name="计算 3 2 6 2" xfId="12091"/>
    <cellStyle name="计算 3 2 6 2 2" xfId="12092"/>
    <cellStyle name="计算 3 2 6 2 3" xfId="12093"/>
    <cellStyle name="计算 3 2 6 3" xfId="12094"/>
    <cellStyle name="计算 3 2 6 3 2" xfId="12095"/>
    <cellStyle name="计算 3 2 6 3 2 2" xfId="12096"/>
    <cellStyle name="计算 3 2 6 3 2 3" xfId="12097"/>
    <cellStyle name="计算 3 2 6 3 3" xfId="12098"/>
    <cellStyle name="计算 3 2 6 4" xfId="12099"/>
    <cellStyle name="计算 3 2 6 4 2" xfId="12100"/>
    <cellStyle name="计算 3 2 6 4 2 2" xfId="12101"/>
    <cellStyle name="计算 3 2 6 4 2 3" xfId="12102"/>
    <cellStyle name="计算 3 2 6 4 3" xfId="12103"/>
    <cellStyle name="计算 3 2 6 5" xfId="12104"/>
    <cellStyle name="计算 3 2 6 5 2 2" xfId="12105"/>
    <cellStyle name="计算 3 2 6 5 2 3" xfId="12106"/>
    <cellStyle name="计算 3 2 6 6" xfId="12107"/>
    <cellStyle name="计算 3 2 6 6 2" xfId="12108"/>
    <cellStyle name="计算 3 2 6 6 3" xfId="12109"/>
    <cellStyle name="计算 3 2 6 7" xfId="12110"/>
    <cellStyle name="计算 3 2 6 7 2" xfId="12111"/>
    <cellStyle name="计算 3 2 6 8" xfId="12112"/>
    <cellStyle name="计算 3 2 7" xfId="12113"/>
    <cellStyle name="计算 3 2 7 2" xfId="12114"/>
    <cellStyle name="计算 3 2 7 3" xfId="12115"/>
    <cellStyle name="计算 3 2 8" xfId="12116"/>
    <cellStyle name="计算 3 2 8 2" xfId="12117"/>
    <cellStyle name="计算 3 2 8 2 2" xfId="12118"/>
    <cellStyle name="计算 3 2 8 2 3" xfId="12119"/>
    <cellStyle name="计算 3 2 8 3" xfId="12120"/>
    <cellStyle name="计算 3 2 9" xfId="12121"/>
    <cellStyle name="计算 4 2 6 2" xfId="12122"/>
    <cellStyle name="计算 3 2 9 2" xfId="12123"/>
    <cellStyle name="计算 4 2 6 2 2" xfId="12124"/>
    <cellStyle name="计算 3 2 9 2 2" xfId="12125"/>
    <cellStyle name="计算 3 2 9 2 3" xfId="12126"/>
    <cellStyle name="计算 3 2 9 3" xfId="12127"/>
    <cellStyle name="计算 4 2 6 2 3" xfId="12128"/>
    <cellStyle name="计算 3 3" xfId="12129"/>
    <cellStyle name="计算 3 3 2" xfId="12130"/>
    <cellStyle name="计算 3 3 2 2" xfId="12131"/>
    <cellStyle name="计算 3 3 2 3" xfId="12132"/>
    <cellStyle name="计算 3 3 3" xfId="12133"/>
    <cellStyle name="计算 3 3 3 2" xfId="12134"/>
    <cellStyle name="计算 3 3 3 2 2" xfId="12135"/>
    <cellStyle name="计算 3 3 3 2 3" xfId="12136"/>
    <cellStyle name="计算 3 3 4" xfId="12137"/>
    <cellStyle name="计算 3 3 5" xfId="12138"/>
    <cellStyle name="计算 3 3 5 2" xfId="12139"/>
    <cellStyle name="计算 3 3 5 2 2" xfId="12140"/>
    <cellStyle name="计算 3 3 5 2 3" xfId="12141"/>
    <cellStyle name="计算 3 3 5 3" xfId="12142"/>
    <cellStyle name="计算 3 3 6" xfId="12143"/>
    <cellStyle name="计算 3 3 6 2" xfId="12144"/>
    <cellStyle name="计算 3 3 6 3" xfId="12145"/>
    <cellStyle name="计算 3 3 7" xfId="12146"/>
    <cellStyle name="计算 3 3 7 2" xfId="12147"/>
    <cellStyle name="计算 3 3 8" xfId="12148"/>
    <cellStyle name="计算 3 4" xfId="12149"/>
    <cellStyle name="计算 3 4 2" xfId="12150"/>
    <cellStyle name="计算 3 4 2 2" xfId="12151"/>
    <cellStyle name="输出 3 2 6 3" xfId="12152"/>
    <cellStyle name="计算 3 4 2 3" xfId="12153"/>
    <cellStyle name="输出 3 2 6 4" xfId="12154"/>
    <cellStyle name="计算 3 4 3 2" xfId="12155"/>
    <cellStyle name="输出 3 2 7 3" xfId="12156"/>
    <cellStyle name="计算 3 4 3 2 2" xfId="12157"/>
    <cellStyle name="计算 3 4 3 2 3" xfId="12158"/>
    <cellStyle name="计算 3 4 3 3" xfId="12159"/>
    <cellStyle name="计算 3 4 4" xfId="12160"/>
    <cellStyle name="计算 3 4 4 2" xfId="12161"/>
    <cellStyle name="输出 3 2 8 3" xfId="12162"/>
    <cellStyle name="计算 3 4 4 2 2" xfId="12163"/>
    <cellStyle name="计算 3 4 4 2 3" xfId="12164"/>
    <cellStyle name="计算 3 4 4 3" xfId="12165"/>
    <cellStyle name="计算 3 4 5" xfId="12166"/>
    <cellStyle name="计算 3 4 5 2" xfId="12167"/>
    <cellStyle name="输出 3 2 9 3" xfId="12168"/>
    <cellStyle name="计算 3 4 5 2 2" xfId="12169"/>
    <cellStyle name="计算 3 4 5 2 3" xfId="12170"/>
    <cellStyle name="计算 3 4 5 3" xfId="12171"/>
    <cellStyle name="计算 3 4 6" xfId="12172"/>
    <cellStyle name="计算 3 4 6 2" xfId="12173"/>
    <cellStyle name="计算 3 4 6 3" xfId="12174"/>
    <cellStyle name="计算 3 4 7" xfId="12175"/>
    <cellStyle name="计算 3 4 7 2" xfId="12176"/>
    <cellStyle name="计算 3 4 8" xfId="12177"/>
    <cellStyle name="计算 3 5" xfId="12178"/>
    <cellStyle name="计算 3 6" xfId="12179"/>
    <cellStyle name="计算 3 6 2" xfId="12180"/>
    <cellStyle name="计算 3 6 2 2" xfId="12181"/>
    <cellStyle name="输出 3 4 6 3" xfId="12182"/>
    <cellStyle name="计算 3 6 2 3" xfId="12183"/>
    <cellStyle name="计算 3 6 3" xfId="12184"/>
    <cellStyle name="计算 3 7" xfId="12185"/>
    <cellStyle name="计算 3 7 2 2" xfId="12186"/>
    <cellStyle name="计算 3 7 2 3" xfId="12187"/>
    <cellStyle name="计算 3 7 3" xfId="12188"/>
    <cellStyle name="计算 3 8" xfId="12189"/>
    <cellStyle name="计算 3 8 2" xfId="12190"/>
    <cellStyle name="计算 3 8 2 2" xfId="12191"/>
    <cellStyle name="计算 3 8 2 3" xfId="12192"/>
    <cellStyle name="计算 3 8 3" xfId="12193"/>
    <cellStyle name="计算 3 9" xfId="12194"/>
    <cellStyle name="计算 3 9 2" xfId="12195"/>
    <cellStyle name="计算 35" xfId="12196"/>
    <cellStyle name="计算 40" xfId="12197"/>
    <cellStyle name="计算 4" xfId="12198"/>
    <cellStyle name="计算 4 10" xfId="12199"/>
    <cellStyle name="计算 4 10 2" xfId="12200"/>
    <cellStyle name="计算 4 11" xfId="12201"/>
    <cellStyle name="计算 4 2" xfId="12202"/>
    <cellStyle name="计算 4 2 10" xfId="12203"/>
    <cellStyle name="计算 4 2 10 2" xfId="12204"/>
    <cellStyle name="计算 4 2 10 2 2" xfId="12205"/>
    <cellStyle name="计算 4 2 10 2 3" xfId="12206"/>
    <cellStyle name="输入 3 2 3 4 2 2" xfId="12207"/>
    <cellStyle name="计算 4 2 10 3" xfId="12208"/>
    <cellStyle name="计算 4 2 11" xfId="12209"/>
    <cellStyle name="计算 4 2 11 2" xfId="12210"/>
    <cellStyle name="计算 4 2 11 3" xfId="12211"/>
    <cellStyle name="计算 4 2 12" xfId="12212"/>
    <cellStyle name="计算 4 2 12 2" xfId="12213"/>
    <cellStyle name="计算 4 2 13" xfId="12214"/>
    <cellStyle name="计算 4 2 2" xfId="12215"/>
    <cellStyle name="计算 4 2 2 2" xfId="12216"/>
    <cellStyle name="计算 4 2 2 2 2" xfId="12217"/>
    <cellStyle name="计算 4 2 2 2 3" xfId="12218"/>
    <cellStyle name="计算 4 2 2 3 2" xfId="12219"/>
    <cellStyle name="计算 4 2 2 3 2 2" xfId="12220"/>
    <cellStyle name="计算 4 2 2 3 2 3" xfId="12221"/>
    <cellStyle name="计算 4 2 2 3 3" xfId="12222"/>
    <cellStyle name="计算 4 2 2 4 2" xfId="12223"/>
    <cellStyle name="计算 4 2 2 4 2 2" xfId="12224"/>
    <cellStyle name="计算 4 2 2 4 2 3" xfId="12225"/>
    <cellStyle name="计算 4 2 2 4 3" xfId="12226"/>
    <cellStyle name="计算 4 2 2 5" xfId="12227"/>
    <cellStyle name="计算 4 2 2 5 2" xfId="12228"/>
    <cellStyle name="计算 4 2 2 5 2 2" xfId="12229"/>
    <cellStyle name="计算 4 2 2 5 2 3" xfId="12230"/>
    <cellStyle name="计算 4 2 2 6" xfId="12231"/>
    <cellStyle name="计算 4 2 2 6 2" xfId="12232"/>
    <cellStyle name="计算 4 2 2 6 3" xfId="12233"/>
    <cellStyle name="计算 4 2 2 7" xfId="12234"/>
    <cellStyle name="计算 4 2 2 7 2" xfId="12235"/>
    <cellStyle name="计算 4 2 2 8" xfId="12236"/>
    <cellStyle name="计算 4 2 3" xfId="12237"/>
    <cellStyle name="计算 4 2 3 2" xfId="12238"/>
    <cellStyle name="计算 4 2 3 2 2" xfId="12239"/>
    <cellStyle name="计算 4 2 3 2 3" xfId="12240"/>
    <cellStyle name="计算 4 2 3 3 2 2" xfId="12241"/>
    <cellStyle name="计算 4 2 3 3 2 3" xfId="12242"/>
    <cellStyle name="计算 4 2 3 4 2" xfId="12243"/>
    <cellStyle name="计算 4 2 3 4 2 2" xfId="12244"/>
    <cellStyle name="计算 4 2 3 4 2 3" xfId="12245"/>
    <cellStyle name="计算 4 2 3 4 3" xfId="12246"/>
    <cellStyle name="计算 4 2 3 5" xfId="12247"/>
    <cellStyle name="计算 4 2 3 5 2" xfId="12248"/>
    <cellStyle name="计算 4 2 3 5 2 2" xfId="12249"/>
    <cellStyle name="计算 4 2 3 5 2 3" xfId="12250"/>
    <cellStyle name="计算 4 2 3 6" xfId="12251"/>
    <cellStyle name="计算 4 2 3 7" xfId="12252"/>
    <cellStyle name="计算 4 2 3 7 2" xfId="12253"/>
    <cellStyle name="计算 4 2 3 8" xfId="12254"/>
    <cellStyle name="计算 4 2 4" xfId="12255"/>
    <cellStyle name="计算 4 2 4 2" xfId="12256"/>
    <cellStyle name="计算 4 2 4 2 2" xfId="12257"/>
    <cellStyle name="计算 4 2 4 2 3" xfId="12258"/>
    <cellStyle name="计算 4 2 4 3 2 2" xfId="12259"/>
    <cellStyle name="计算 4 2 4 3 2 3" xfId="12260"/>
    <cellStyle name="计算 4 2 4 4 2" xfId="12261"/>
    <cellStyle name="计算 4 2 4 4 2 2" xfId="12262"/>
    <cellStyle name="计算 4 2 4 4 2 3" xfId="12263"/>
    <cellStyle name="计算 4 2 4 4 3" xfId="12264"/>
    <cellStyle name="计算 4 2 4 5" xfId="12265"/>
    <cellStyle name="计算 4 2 4 5 2" xfId="12266"/>
    <cellStyle name="计算 4 2 4 5 2 2" xfId="12267"/>
    <cellStyle name="计算 4 2 4 5 2 3" xfId="12268"/>
    <cellStyle name="计算 4 2 4 5 3" xfId="12269"/>
    <cellStyle name="计算 4 2 4 6" xfId="12270"/>
    <cellStyle name="计算 4 2 4 7" xfId="12271"/>
    <cellStyle name="计算 4 2 4 7 2" xfId="12272"/>
    <cellStyle name="计算 4 2 4 8" xfId="12273"/>
    <cellStyle name="计算 4 2 5" xfId="12274"/>
    <cellStyle name="计算 4 2 5 2" xfId="12275"/>
    <cellStyle name="计算 4 2 5 2 2" xfId="12276"/>
    <cellStyle name="计算 4 2 5 2 3" xfId="12277"/>
    <cellStyle name="计算 4 2 5 3 2 3" xfId="12278"/>
    <cellStyle name="计算 4 2 5 4 2" xfId="12279"/>
    <cellStyle name="计算 4 2 5 4 2 3" xfId="12280"/>
    <cellStyle name="计算 4 2 5 4 3" xfId="12281"/>
    <cellStyle name="计算 4 2 5 5" xfId="12282"/>
    <cellStyle name="计算 4 2 5 5 2" xfId="12283"/>
    <cellStyle name="计算 4 2 5 5 2 3" xfId="12284"/>
    <cellStyle name="计算 4 2 5 5 3" xfId="12285"/>
    <cellStyle name="计算 4 2 5 6" xfId="12286"/>
    <cellStyle name="计算 4 2 5 7" xfId="12287"/>
    <cellStyle name="计算 4 2 5 7 2" xfId="12288"/>
    <cellStyle name="计算 4 2 5 8" xfId="12289"/>
    <cellStyle name="计算 4 2 6" xfId="12290"/>
    <cellStyle name="计算 4 2 6 3 2" xfId="12291"/>
    <cellStyle name="计算 4 2 6 3 2 2" xfId="12292"/>
    <cellStyle name="计算 4 2 6 3 2 3" xfId="12293"/>
    <cellStyle name="计算 4 2 6 3 3" xfId="12294"/>
    <cellStyle name="计算 4 2 6 4 2" xfId="12295"/>
    <cellStyle name="计算 4 2 6 4 2 2" xfId="12296"/>
    <cellStyle name="计算 4 2 6 4 2 3" xfId="12297"/>
    <cellStyle name="计算 4 2 6 4 3" xfId="12298"/>
    <cellStyle name="计算 4 2 6 5" xfId="12299"/>
    <cellStyle name="计算 4 2 6 5 2" xfId="12300"/>
    <cellStyle name="计算 4 2 6 5 2 2" xfId="12301"/>
    <cellStyle name="计算 4 2 6 5 2 3" xfId="12302"/>
    <cellStyle name="计算 4 2 6 5 3" xfId="12303"/>
    <cellStyle name="计算 4 2 6 6" xfId="12304"/>
    <cellStyle name="计算 4 2 6 6 2" xfId="12305"/>
    <cellStyle name="计算 4 2 6 7" xfId="12306"/>
    <cellStyle name="计算 4 2 6 8" xfId="12307"/>
    <cellStyle name="计算 4 2 7" xfId="12308"/>
    <cellStyle name="计算 4 2 7 2" xfId="12309"/>
    <cellStyle name="计算 4 2 8 2 2" xfId="12310"/>
    <cellStyle name="计算 4 2 8 2 3" xfId="12311"/>
    <cellStyle name="计算 4 3" xfId="12312"/>
    <cellStyle name="计算 4 3 2" xfId="12313"/>
    <cellStyle name="计算 4 3 2 2" xfId="12314"/>
    <cellStyle name="计算 4 3 3" xfId="12315"/>
    <cellStyle name="计算 4 3 3 2" xfId="12316"/>
    <cellStyle name="计算 4 3 4" xfId="12317"/>
    <cellStyle name="计算 4 3 4 2" xfId="12318"/>
    <cellStyle name="计算 4 3 4 2 2" xfId="12319"/>
    <cellStyle name="计算 4 3 4 2 3" xfId="12320"/>
    <cellStyle name="计算 4 3 5" xfId="12321"/>
    <cellStyle name="计算 4 3 5 2" xfId="12322"/>
    <cellStyle name="计算 4 3 5 2 2" xfId="12323"/>
    <cellStyle name="计算 4 3 6" xfId="12324"/>
    <cellStyle name="计算 4 3 7" xfId="12325"/>
    <cellStyle name="计算 4 3 7 2" xfId="12326"/>
    <cellStyle name="计算 4 3 8" xfId="12327"/>
    <cellStyle name="计算 4 4" xfId="12328"/>
    <cellStyle name="计算 4 4 2" xfId="12329"/>
    <cellStyle name="计算 4 4 2 2" xfId="12330"/>
    <cellStyle name="输出 4 2 6 3" xfId="12331"/>
    <cellStyle name="计算 4 4 2 3" xfId="12332"/>
    <cellStyle name="输出 4 2 6 4" xfId="12333"/>
    <cellStyle name="计算 4 4 3" xfId="12334"/>
    <cellStyle name="计算 4 4 3 2" xfId="12335"/>
    <cellStyle name="输出 4 2 7 3" xfId="12336"/>
    <cellStyle name="计算 4 4 3 2 2" xfId="12337"/>
    <cellStyle name="计算 4 4 3 2 3" xfId="12338"/>
    <cellStyle name="输出 4 2 12 2" xfId="12339"/>
    <cellStyle name="计算 4 4 3 3" xfId="12340"/>
    <cellStyle name="计算 4 4 4" xfId="12341"/>
    <cellStyle name="计算 4 4 4 2" xfId="12342"/>
    <cellStyle name="输出 4 2 8 3" xfId="12343"/>
    <cellStyle name="计算 4 4 4 2 2" xfId="12344"/>
    <cellStyle name="计算 4 4 4 2 3" xfId="12345"/>
    <cellStyle name="计算 4 4 4 3" xfId="12346"/>
    <cellStyle name="计算 4 4 5" xfId="12347"/>
    <cellStyle name="计算 4 4 5 2" xfId="12348"/>
    <cellStyle name="输出 4 2 9 3" xfId="12349"/>
    <cellStyle name="计算 4 4 5 2 2" xfId="12350"/>
    <cellStyle name="计算 4 4 5 3" xfId="12351"/>
    <cellStyle name="计算 4 4 6" xfId="12352"/>
    <cellStyle name="计算 4 4 6 2" xfId="12353"/>
    <cellStyle name="计算 4 4 6 3" xfId="12354"/>
    <cellStyle name="计算 4 4 7" xfId="12355"/>
    <cellStyle name="计算 4 4 7 2" xfId="12356"/>
    <cellStyle name="计算 4 4 8" xfId="12357"/>
    <cellStyle name="计算 4 5" xfId="12358"/>
    <cellStyle name="输出 2 3 3 2 2" xfId="12359"/>
    <cellStyle name="计算 4 5 2" xfId="12360"/>
    <cellStyle name="计算 4 5 3" xfId="12361"/>
    <cellStyle name="计算 4 6" xfId="12362"/>
    <cellStyle name="输出 2 3 3 2 3" xfId="12363"/>
    <cellStyle name="输入 4 2 8 2 2" xfId="12364"/>
    <cellStyle name="计算 4 6 2" xfId="12365"/>
    <cellStyle name="计算 4 6 2 2" xfId="12366"/>
    <cellStyle name="输出 4 4 6 3" xfId="12367"/>
    <cellStyle name="计算 4 6 3" xfId="12368"/>
    <cellStyle name="计算 4 7" xfId="12369"/>
    <cellStyle name="输入 4 2 8 2 3" xfId="12370"/>
    <cellStyle name="计算 4 7 2" xfId="12371"/>
    <cellStyle name="计算 4 7 3" xfId="12372"/>
    <cellStyle name="计算 4 8" xfId="12373"/>
    <cellStyle name="计算 4 8 2" xfId="12374"/>
    <cellStyle name="计算 4 8 2 2" xfId="12375"/>
    <cellStyle name="计算 4 8 2 3" xfId="12376"/>
    <cellStyle name="计算 4 8 3" xfId="12377"/>
    <cellStyle name="计算 4 9" xfId="12378"/>
    <cellStyle name="计算 4 9 2" xfId="12379"/>
    <cellStyle name="计算 4 9 3" xfId="12380"/>
    <cellStyle name="计算 5" xfId="12381"/>
    <cellStyle name="计算 5 10" xfId="12382"/>
    <cellStyle name="计算 5 2" xfId="12383"/>
    <cellStyle name="计算 5 2 2 2" xfId="12384"/>
    <cellStyle name="计算 5 2 3 2" xfId="12385"/>
    <cellStyle name="计算 5 2 3 2 2" xfId="12386"/>
    <cellStyle name="计算 5 2 3 2 3" xfId="12387"/>
    <cellStyle name="计算 5 2 4 2" xfId="12388"/>
    <cellStyle name="计算 5 2 4 2 2" xfId="12389"/>
    <cellStyle name="计算 5 2 4 2 3" xfId="12390"/>
    <cellStyle name="计算 5 2 5 2" xfId="12391"/>
    <cellStyle name="计算 5 2 6" xfId="12392"/>
    <cellStyle name="计算 5 2 6 2" xfId="12393"/>
    <cellStyle name="计算 5 2 7" xfId="12394"/>
    <cellStyle name="计算 5 2 7 2" xfId="12395"/>
    <cellStyle name="计算 5 2 8" xfId="12396"/>
    <cellStyle name="计算 5 3" xfId="12397"/>
    <cellStyle name="计算 5 3 2" xfId="12398"/>
    <cellStyle name="计算 5 3 2 2" xfId="12399"/>
    <cellStyle name="计算 5 3 3" xfId="12400"/>
    <cellStyle name="计算 5 3 3 2" xfId="12401"/>
    <cellStyle name="计算 5 3 4" xfId="12402"/>
    <cellStyle name="计算 5 3 4 2" xfId="12403"/>
    <cellStyle name="计算 5 3 4 2 2" xfId="12404"/>
    <cellStyle name="计算 5 3 4 2 3" xfId="12405"/>
    <cellStyle name="计算 5 3 5" xfId="12406"/>
    <cellStyle name="计算 5 3 5 2" xfId="12407"/>
    <cellStyle name="计算 5 3 5 2 2" xfId="12408"/>
    <cellStyle name="计算 5 3 5 2 3" xfId="12409"/>
    <cellStyle name="计算 5 3 6" xfId="12410"/>
    <cellStyle name="计算 5 3 6 2" xfId="12411"/>
    <cellStyle name="计算 5 3 7" xfId="12412"/>
    <cellStyle name="计算 5 3 7 2" xfId="12413"/>
    <cellStyle name="计算 5 3 8" xfId="12414"/>
    <cellStyle name="计算 5 4" xfId="12415"/>
    <cellStyle name="计算 5 4 2" xfId="12416"/>
    <cellStyle name="计算 5 4 3" xfId="12417"/>
    <cellStyle name="计算 5 5" xfId="12418"/>
    <cellStyle name="计算 5 6" xfId="12419"/>
    <cellStyle name="计算 5 7" xfId="12420"/>
    <cellStyle name="计算 5 8" xfId="12421"/>
    <cellStyle name="计算 6" xfId="12422"/>
    <cellStyle name="计算 6 10" xfId="12423"/>
    <cellStyle name="计算 6 10 2" xfId="12424"/>
    <cellStyle name="计算 6 10 2 3" xfId="12425"/>
    <cellStyle name="计算 6 10 3" xfId="12426"/>
    <cellStyle name="计算 6 11" xfId="12427"/>
    <cellStyle name="计算 6 11 2" xfId="12428"/>
    <cellStyle name="计算 6 11 3" xfId="12429"/>
    <cellStyle name="计算 6 12" xfId="12430"/>
    <cellStyle name="计算 6 12 2" xfId="12431"/>
    <cellStyle name="计算 6 13" xfId="12432"/>
    <cellStyle name="计算 6 2" xfId="12433"/>
    <cellStyle name="计算 6 2 2" xfId="12434"/>
    <cellStyle name="计算 6 2 2 2" xfId="12435"/>
    <cellStyle name="计算 6 2 3" xfId="12436"/>
    <cellStyle name="计算 6 2 3 2" xfId="12437"/>
    <cellStyle name="计算 6 2 3 2 2" xfId="12438"/>
    <cellStyle name="计算 6 2 3 2 3" xfId="12439"/>
    <cellStyle name="计算 6 2 4" xfId="12440"/>
    <cellStyle name="计算 6 2 4 2" xfId="12441"/>
    <cellStyle name="计算 6 2 4 2 2" xfId="12442"/>
    <cellStyle name="计算 6 2 4 2 3" xfId="12443"/>
    <cellStyle name="计算 6 3" xfId="12444"/>
    <cellStyle name="计算 6 3 2" xfId="12445"/>
    <cellStyle name="计算 6 3 2 2" xfId="12446"/>
    <cellStyle name="计算 6 3 3" xfId="12447"/>
    <cellStyle name="计算 6 3 3 2" xfId="12448"/>
    <cellStyle name="计算 6 3 4" xfId="12449"/>
    <cellStyle name="计算 6 3 4 2" xfId="12450"/>
    <cellStyle name="计算 6 3 4 2 2" xfId="12451"/>
    <cellStyle name="计算 6 4" xfId="12452"/>
    <cellStyle name="计算 6 4 2" xfId="12453"/>
    <cellStyle name="计算 6 4 2 2" xfId="12454"/>
    <cellStyle name="输出 6 2 6 3" xfId="12455"/>
    <cellStyle name="计算 6 4 2 3" xfId="12456"/>
    <cellStyle name="计算 6 4 3" xfId="12457"/>
    <cellStyle name="计算 6 4 3 2" xfId="12458"/>
    <cellStyle name="计算 6 4 3 2 3" xfId="12459"/>
    <cellStyle name="输出 2 4 7" xfId="12460"/>
    <cellStyle name="计算 6 4 3 3" xfId="12461"/>
    <cellStyle name="计算 6 4 4" xfId="12462"/>
    <cellStyle name="计算 6 4 4 2" xfId="12463"/>
    <cellStyle name="计算 6 4 4 3" xfId="12464"/>
    <cellStyle name="计算 6 5" xfId="12465"/>
    <cellStyle name="计算 6 5 3 2 2" xfId="12466"/>
    <cellStyle name="计算 6 5 3 2 3" xfId="12467"/>
    <cellStyle name="计算 6 5 3 3" xfId="12468"/>
    <cellStyle name="计算 6 5 5 2 2" xfId="12469"/>
    <cellStyle name="计算 6 5 5 2 3" xfId="12470"/>
    <cellStyle name="计算 6 6" xfId="12471"/>
    <cellStyle name="计算 6 6 3 2 2" xfId="12472"/>
    <cellStyle name="计算 6 6 3 2 3" xfId="12473"/>
    <cellStyle name="计算 6 6 3 3" xfId="12474"/>
    <cellStyle name="计算 6 6 4 2 2" xfId="12475"/>
    <cellStyle name="计算 6 6 4 2 3" xfId="12476"/>
    <cellStyle name="计算 6 6 4 3" xfId="12477"/>
    <cellStyle name="计算 6 6 5 2 2" xfId="12478"/>
    <cellStyle name="计算 6 6 5 3" xfId="12479"/>
    <cellStyle name="计算 6 6 6 3" xfId="12480"/>
    <cellStyle name="计算 6 6 7 2" xfId="12481"/>
    <cellStyle name="计算 6 7" xfId="12482"/>
    <cellStyle name="计算 6 7 2" xfId="12483"/>
    <cellStyle name="计算 6 7 3" xfId="12484"/>
    <cellStyle name="计算 6 8" xfId="12485"/>
    <cellStyle name="计算 6 8 2" xfId="12486"/>
    <cellStyle name="计算 6 8 2 2" xfId="12487"/>
    <cellStyle name="输出 6 6 6 3" xfId="12488"/>
    <cellStyle name="计算 6 8 2 3" xfId="12489"/>
    <cellStyle name="计算 6 8 3" xfId="12490"/>
    <cellStyle name="计算 6 9 2 2" xfId="12491"/>
    <cellStyle name="计算 6 9 2 3" xfId="12492"/>
    <cellStyle name="计算 7" xfId="12493"/>
    <cellStyle name="计算 8" xfId="12494"/>
    <cellStyle name="计算 9" xfId="12495"/>
    <cellStyle name="检查单元格 10" xfId="12496"/>
    <cellStyle name="注释 5 5 6" xfId="12497"/>
    <cellStyle name="检查单元格 11" xfId="12498"/>
    <cellStyle name="注释 5 5 7" xfId="12499"/>
    <cellStyle name="检查单元格 12" xfId="12500"/>
    <cellStyle name="注释 5 5 8" xfId="12501"/>
    <cellStyle name="检查单元格 13" xfId="12502"/>
    <cellStyle name="检查单元格 14" xfId="12503"/>
    <cellStyle name="检查单元格 15" xfId="12504"/>
    <cellStyle name="检查单元格 20" xfId="12505"/>
    <cellStyle name="检查单元格 16" xfId="12506"/>
    <cellStyle name="检查单元格 21" xfId="12507"/>
    <cellStyle name="输出 5 2 4 2 2" xfId="12508"/>
    <cellStyle name="检查单元格 17" xfId="12509"/>
    <cellStyle name="检查单元格 22" xfId="12510"/>
    <cellStyle name="输出 5 2 4 2 3" xfId="12511"/>
    <cellStyle name="检查单元格 18" xfId="12512"/>
    <cellStyle name="检查单元格 23" xfId="12513"/>
    <cellStyle name="检查单元格 19" xfId="12514"/>
    <cellStyle name="检查单元格 24" xfId="12515"/>
    <cellStyle name="检查单元格 2" xfId="12516"/>
    <cellStyle name="检查单元格 2 2" xfId="12517"/>
    <cellStyle name="检查单元格 2 2 2" xfId="12518"/>
    <cellStyle name="检查单元格 2 2 3" xfId="12519"/>
    <cellStyle name="检查单元格 2 2 4" xfId="12520"/>
    <cellStyle name="检查单元格 2 2 5" xfId="12521"/>
    <cellStyle name="检查单元格 2 2 6" xfId="12522"/>
    <cellStyle name="检查单元格 2 3" xfId="12523"/>
    <cellStyle name="检查单元格 2 4" xfId="12524"/>
    <cellStyle name="检查单元格 25" xfId="12525"/>
    <cellStyle name="检查单元格 30" xfId="12526"/>
    <cellStyle name="检查单元格 26" xfId="12527"/>
    <cellStyle name="检查单元格 31" xfId="12528"/>
    <cellStyle name="输出 3 7 2" xfId="12529"/>
    <cellStyle name="注释 4 2 9 2 2" xfId="12530"/>
    <cellStyle name="检查单元格 27" xfId="12531"/>
    <cellStyle name="检查单元格 32" xfId="12532"/>
    <cellStyle name="输出 3 7 3" xfId="12533"/>
    <cellStyle name="注释 4 2 9 2 3" xfId="12534"/>
    <cellStyle name="检查单元格 28" xfId="12535"/>
    <cellStyle name="检查单元格 33" xfId="12536"/>
    <cellStyle name="检查单元格 29" xfId="12537"/>
    <cellStyle name="检查单元格 34" xfId="12538"/>
    <cellStyle name="检查单元格 3" xfId="12539"/>
    <cellStyle name="检查单元格 3 2" xfId="12540"/>
    <cellStyle name="检查单元格 3 2 2" xfId="12541"/>
    <cellStyle name="检查单元格 3 2 3" xfId="12542"/>
    <cellStyle name="检查单元格 3 2 4" xfId="12543"/>
    <cellStyle name="检查单元格 3 2 5" xfId="12544"/>
    <cellStyle name="检查单元格 3 2 6" xfId="12545"/>
    <cellStyle name="检查单元格 3 3" xfId="12546"/>
    <cellStyle name="检查单元格 3 4" xfId="12547"/>
    <cellStyle name="检查单元格 35" xfId="12548"/>
    <cellStyle name="检查单元格 40" xfId="12549"/>
    <cellStyle name="检查单元格 36" xfId="12550"/>
    <cellStyle name="检查单元格 41" xfId="12551"/>
    <cellStyle name="检查单元格 37" xfId="12552"/>
    <cellStyle name="检查单元格 42" xfId="12553"/>
    <cellStyle name="检查单元格 38" xfId="12554"/>
    <cellStyle name="检查单元格 43" xfId="12555"/>
    <cellStyle name="检查单元格 39" xfId="12556"/>
    <cellStyle name="检查单元格 44" xfId="12557"/>
    <cellStyle name="检查单元格 4" xfId="12558"/>
    <cellStyle name="检查单元格 4 2" xfId="12559"/>
    <cellStyle name="检查单元格 4 2 2" xfId="12560"/>
    <cellStyle name="检查单元格 4 2 3" xfId="12561"/>
    <cellStyle name="检查单元格 4 2 4" xfId="12562"/>
    <cellStyle name="检查单元格 4 2 5" xfId="12563"/>
    <cellStyle name="检查单元格 4 2 6" xfId="12564"/>
    <cellStyle name="检查单元格 4 3" xfId="12565"/>
    <cellStyle name="检查单元格 4 4" xfId="12566"/>
    <cellStyle name="检查单元格 45" xfId="12567"/>
    <cellStyle name="检查单元格 46" xfId="12568"/>
    <cellStyle name="注释 2 2 2 3 2 2" xfId="12569"/>
    <cellStyle name="注释 5 6 2" xfId="12570"/>
    <cellStyle name="检查单元格 47" xfId="12571"/>
    <cellStyle name="注释 2 2 2 3 2 3" xfId="12572"/>
    <cellStyle name="注释 5 6 3" xfId="12573"/>
    <cellStyle name="检查单元格 48" xfId="12574"/>
    <cellStyle name="注释 5 6 4" xfId="12575"/>
    <cellStyle name="检查单元格 5" xfId="12576"/>
    <cellStyle name="检查单元格 5 2" xfId="12577"/>
    <cellStyle name="检查单元格 5 3" xfId="12578"/>
    <cellStyle name="检查单元格 6" xfId="12579"/>
    <cellStyle name="检查单元格 6 2" xfId="12580"/>
    <cellStyle name="检查单元格 6 3" xfId="12581"/>
    <cellStyle name="检查单元格 6 4" xfId="12582"/>
    <cellStyle name="检查单元格 6 5" xfId="12583"/>
    <cellStyle name="检查单元格 6 6" xfId="12584"/>
    <cellStyle name="检查单元格 7" xfId="12585"/>
    <cellStyle name="检查单元格 8" xfId="12586"/>
    <cellStyle name="检查单元格 9" xfId="12587"/>
    <cellStyle name="解释性文本 10" xfId="12588"/>
    <cellStyle name="解释性文本 11" xfId="12589"/>
    <cellStyle name="解释性文本 12" xfId="12590"/>
    <cellStyle name="解释性文本 13" xfId="12591"/>
    <cellStyle name="解释性文本 14" xfId="12592"/>
    <cellStyle name="解释性文本 15" xfId="12593"/>
    <cellStyle name="解释性文本 20" xfId="12594"/>
    <cellStyle name="解释性文本 16" xfId="12595"/>
    <cellStyle name="解释性文本 21" xfId="12596"/>
    <cellStyle name="解释性文本 17" xfId="12597"/>
    <cellStyle name="解释性文本 22" xfId="12598"/>
    <cellStyle name="解释性文本 18" xfId="12599"/>
    <cellStyle name="解释性文本 23" xfId="12600"/>
    <cellStyle name="解释性文本 19" xfId="12601"/>
    <cellStyle name="解释性文本 24" xfId="12602"/>
    <cellStyle name="解释性文本 2 2" xfId="12603"/>
    <cellStyle name="解释性文本 2 2 2" xfId="12604"/>
    <cellStyle name="解释性文本 2 2 3" xfId="12605"/>
    <cellStyle name="解释性文本 2 2 4" xfId="12606"/>
    <cellStyle name="解释性文本 2 2 5" xfId="12607"/>
    <cellStyle name="解释性文本 2 2 6" xfId="12608"/>
    <cellStyle name="解释性文本 2 3" xfId="12609"/>
    <cellStyle name="解释性文本 2 4" xfId="12610"/>
    <cellStyle name="解释性文本 25" xfId="12611"/>
    <cellStyle name="解释性文本 30" xfId="12612"/>
    <cellStyle name="解释性文本 26" xfId="12613"/>
    <cellStyle name="解释性文本 31" xfId="12614"/>
    <cellStyle name="输出 5 7 2" xfId="12615"/>
    <cellStyle name="解释性文本 27" xfId="12616"/>
    <cellStyle name="解释性文本 32" xfId="12617"/>
    <cellStyle name="输出 5 7 3" xfId="12618"/>
    <cellStyle name="解释性文本 28" xfId="12619"/>
    <cellStyle name="解释性文本 33" xfId="12620"/>
    <cellStyle name="解释性文本 29" xfId="12621"/>
    <cellStyle name="解释性文本 34" xfId="12622"/>
    <cellStyle name="解释性文本 3 2" xfId="12623"/>
    <cellStyle name="解释性文本 3 2 2" xfId="12624"/>
    <cellStyle name="解释性文本 3 2 3" xfId="12625"/>
    <cellStyle name="解释性文本 3 2 4" xfId="12626"/>
    <cellStyle name="解释性文本 3 2 5" xfId="12627"/>
    <cellStyle name="解释性文本 3 2 6" xfId="12628"/>
    <cellStyle name="解释性文本 3 3" xfId="12629"/>
    <cellStyle name="解释性文本 3 4" xfId="12630"/>
    <cellStyle name="解释性文本 35" xfId="12631"/>
    <cellStyle name="解释性文本 40" xfId="12632"/>
    <cellStyle name="解释性文本 36" xfId="12633"/>
    <cellStyle name="解释性文本 41" xfId="12634"/>
    <cellStyle name="解释性文本 37" xfId="12635"/>
    <cellStyle name="解释性文本 42" xfId="12636"/>
    <cellStyle name="解释性文本 38" xfId="12637"/>
    <cellStyle name="解释性文本 43" xfId="12638"/>
    <cellStyle name="解释性文本 39" xfId="12639"/>
    <cellStyle name="解释性文本 44" xfId="12640"/>
    <cellStyle name="解释性文本 4 2" xfId="12641"/>
    <cellStyle name="解释性文本 4 2 2" xfId="12642"/>
    <cellStyle name="解释性文本 4 2 3" xfId="12643"/>
    <cellStyle name="解释性文本 4 2 4" xfId="12644"/>
    <cellStyle name="解释性文本 4 2 5" xfId="12645"/>
    <cellStyle name="解释性文本 4 2 6" xfId="12646"/>
    <cellStyle name="解释性文本 4 3" xfId="12647"/>
    <cellStyle name="解释性文本 4 4" xfId="12648"/>
    <cellStyle name="解释性文本 45" xfId="12649"/>
    <cellStyle name="解释性文本 46" xfId="12650"/>
    <cellStyle name="注释 2 2 2 5 2 2" xfId="12651"/>
    <cellStyle name="注释 7 6 2" xfId="12652"/>
    <cellStyle name="解释性文本 47" xfId="12653"/>
    <cellStyle name="注释 2 2 2 5 2 3" xfId="12654"/>
    <cellStyle name="注释 7 6 3" xfId="12655"/>
    <cellStyle name="解释性文本 48" xfId="12656"/>
    <cellStyle name="解释性文本 5 2" xfId="12657"/>
    <cellStyle name="解释性文本 5 3" xfId="12658"/>
    <cellStyle name="解释性文本 6" xfId="12659"/>
    <cellStyle name="解释性文本 6 2" xfId="12660"/>
    <cellStyle name="解释性文本 6 3" xfId="12661"/>
    <cellStyle name="解释性文本 6 4" xfId="12662"/>
    <cellStyle name="解释性文本 6 5" xfId="12663"/>
    <cellStyle name="解释性文本 6 6" xfId="12664"/>
    <cellStyle name="借出原因" xfId="12665"/>
    <cellStyle name="警告文本 10" xfId="12666"/>
    <cellStyle name="警告文本 11" xfId="12667"/>
    <cellStyle name="警告文本 12" xfId="12668"/>
    <cellStyle name="警告文本 13" xfId="12669"/>
    <cellStyle name="警告文本 14" xfId="12670"/>
    <cellStyle name="警告文本 15" xfId="12671"/>
    <cellStyle name="警告文本 20" xfId="12672"/>
    <cellStyle name="警告文本 16" xfId="12673"/>
    <cellStyle name="警告文本 21" xfId="12674"/>
    <cellStyle name="警告文本 17" xfId="12675"/>
    <cellStyle name="警告文本 22" xfId="12676"/>
    <cellStyle name="警告文本 18" xfId="12677"/>
    <cellStyle name="警告文本 23" xfId="12678"/>
    <cellStyle name="警告文本 19" xfId="12679"/>
    <cellStyle name="警告文本 24" xfId="12680"/>
    <cellStyle name="警告文本 2" xfId="12681"/>
    <cellStyle name="警告文本 2 2" xfId="12682"/>
    <cellStyle name="警告文本 2 2 5" xfId="12683"/>
    <cellStyle name="警告文本 2 2 6" xfId="12684"/>
    <cellStyle name="警告文本 2 3" xfId="12685"/>
    <cellStyle name="警告文本 2 4" xfId="12686"/>
    <cellStyle name="警告文本 25" xfId="12687"/>
    <cellStyle name="警告文本 30" xfId="12688"/>
    <cellStyle name="警告文本 26" xfId="12689"/>
    <cellStyle name="警告文本 31" xfId="12690"/>
    <cellStyle name="警告文本 27" xfId="12691"/>
    <cellStyle name="警告文本 32" xfId="12692"/>
    <cellStyle name="警告文本 28" xfId="12693"/>
    <cellStyle name="警告文本 33" xfId="12694"/>
    <cellStyle name="警告文本 29" xfId="12695"/>
    <cellStyle name="警告文本 34" xfId="12696"/>
    <cellStyle name="注释 4 2 5 7 2" xfId="12697"/>
    <cellStyle name="警告文本 3" xfId="12698"/>
    <cellStyle name="警告文本 3 2" xfId="12699"/>
    <cellStyle name="警告文本 3 2 2" xfId="12700"/>
    <cellStyle name="警告文本 3 2 3" xfId="12701"/>
    <cellStyle name="警告文本 3 2 4" xfId="12702"/>
    <cellStyle name="警告文本 3 2 5" xfId="12703"/>
    <cellStyle name="警告文本 3 2 6" xfId="12704"/>
    <cellStyle name="警告文本 3 3" xfId="12705"/>
    <cellStyle name="警告文本 3 4" xfId="12706"/>
    <cellStyle name="警告文本 35" xfId="12707"/>
    <cellStyle name="警告文本 40" xfId="12708"/>
    <cellStyle name="警告文本 36" xfId="12709"/>
    <cellStyle name="警告文本 41" xfId="12710"/>
    <cellStyle name="警告文本 37" xfId="12711"/>
    <cellStyle name="警告文本 42" xfId="12712"/>
    <cellStyle name="警告文本 39" xfId="12713"/>
    <cellStyle name="警告文本 44" xfId="12714"/>
    <cellStyle name="警告文本 4" xfId="12715"/>
    <cellStyle name="警告文本 4 2" xfId="12716"/>
    <cellStyle name="警告文本 4 2 2" xfId="12717"/>
    <cellStyle name="警告文本 4 2 3" xfId="12718"/>
    <cellStyle name="警告文本 4 2 4" xfId="12719"/>
    <cellStyle name="警告文本 4 2 5" xfId="12720"/>
    <cellStyle name="注释 3 2 10 2" xfId="12721"/>
    <cellStyle name="警告文本 4 2 6" xfId="12722"/>
    <cellStyle name="注释 3 2 10 3" xfId="12723"/>
    <cellStyle name="警告文本 4 3" xfId="12724"/>
    <cellStyle name="警告文本 4 4" xfId="12725"/>
    <cellStyle name="警告文本 45" xfId="12726"/>
    <cellStyle name="警告文本 46" xfId="12727"/>
    <cellStyle name="警告文本 47" xfId="12728"/>
    <cellStyle name="警告文本 48" xfId="12729"/>
    <cellStyle name="警告文本 5" xfId="12730"/>
    <cellStyle name="警告文本 5 2" xfId="12731"/>
    <cellStyle name="警告文本 5 3" xfId="12732"/>
    <cellStyle name="警告文本 6" xfId="12733"/>
    <cellStyle name="警告文本 6 2" xfId="12734"/>
    <cellStyle name="警告文本 6 3" xfId="12735"/>
    <cellStyle name="警告文本 6 4" xfId="12736"/>
    <cellStyle name="警告文本 6 5" xfId="12737"/>
    <cellStyle name="警告文本 6 6" xfId="12738"/>
    <cellStyle name="警告文本 7" xfId="12739"/>
    <cellStyle name="警告文本 8" xfId="12740"/>
    <cellStyle name="警告文本 9" xfId="12741"/>
    <cellStyle name="链接单元格 10" xfId="12742"/>
    <cellStyle name="链接单元格 11" xfId="12743"/>
    <cellStyle name="链接单元格 12" xfId="12744"/>
    <cellStyle name="链接单元格 13" xfId="12745"/>
    <cellStyle name="链接单元格 14" xfId="12746"/>
    <cellStyle name="链接单元格 15" xfId="12747"/>
    <cellStyle name="链接单元格 20" xfId="12748"/>
    <cellStyle name="链接单元格 16" xfId="12749"/>
    <cellStyle name="链接单元格 21" xfId="12750"/>
    <cellStyle name="链接单元格 17" xfId="12751"/>
    <cellStyle name="链接单元格 22" xfId="12752"/>
    <cellStyle name="链接单元格 18" xfId="12753"/>
    <cellStyle name="链接单元格 23" xfId="12754"/>
    <cellStyle name="链接单元格 19" xfId="12755"/>
    <cellStyle name="链接单元格 24" xfId="12756"/>
    <cellStyle name="链接单元格 2" xfId="12757"/>
    <cellStyle name="输出 5 2 5 2 2" xfId="12758"/>
    <cellStyle name="链接单元格 2 2" xfId="12759"/>
    <cellStyle name="链接单元格 2 2 2" xfId="12760"/>
    <cellStyle name="链接单元格 2 2 3" xfId="12761"/>
    <cellStyle name="链接单元格 2 2 4" xfId="12762"/>
    <cellStyle name="链接单元格 2 2 5" xfId="12763"/>
    <cellStyle name="链接单元格 2 2 6" xfId="12764"/>
    <cellStyle name="链接单元格 2 3" xfId="12765"/>
    <cellStyle name="链接单元格 2 4" xfId="12766"/>
    <cellStyle name="链接单元格 25" xfId="12767"/>
    <cellStyle name="链接单元格 30" xfId="12768"/>
    <cellStyle name="链接单元格 26" xfId="12769"/>
    <cellStyle name="链接单元格 31" xfId="12770"/>
    <cellStyle name="链接单元格 27" xfId="12771"/>
    <cellStyle name="链接单元格 32" xfId="12772"/>
    <cellStyle name="链接单元格 29" xfId="12773"/>
    <cellStyle name="链接单元格 34" xfId="12774"/>
    <cellStyle name="链接单元格 3" xfId="12775"/>
    <cellStyle name="输出 5 2 5 2 3" xfId="12776"/>
    <cellStyle name="链接单元格 3 2" xfId="12777"/>
    <cellStyle name="链接单元格 3 2 2" xfId="12778"/>
    <cellStyle name="链接单元格 3 2 3" xfId="12779"/>
    <cellStyle name="输入 6 6 3 2 2" xfId="12780"/>
    <cellStyle name="链接单元格 3 2 4" xfId="12781"/>
    <cellStyle name="输入 6 6 3 2 3" xfId="12782"/>
    <cellStyle name="链接单元格 3 2 5" xfId="12783"/>
    <cellStyle name="链接单元格 3 2 6" xfId="12784"/>
    <cellStyle name="链接单元格 3 3" xfId="12785"/>
    <cellStyle name="链接单元格 3 4" xfId="12786"/>
    <cellStyle name="链接单元格 35" xfId="12787"/>
    <cellStyle name="链接单元格 40" xfId="12788"/>
    <cellStyle name="链接单元格 36" xfId="12789"/>
    <cellStyle name="链接单元格 41" xfId="12790"/>
    <cellStyle name="链接单元格 37" xfId="12791"/>
    <cellStyle name="链接单元格 42" xfId="12792"/>
    <cellStyle name="链接单元格 38" xfId="12793"/>
    <cellStyle name="链接单元格 43" xfId="12794"/>
    <cellStyle name="链接单元格 39" xfId="12795"/>
    <cellStyle name="链接单元格 44" xfId="12796"/>
    <cellStyle name="链接单元格 4" xfId="12797"/>
    <cellStyle name="链接单元格 4 2" xfId="12798"/>
    <cellStyle name="链接单元格 4 2 2" xfId="12799"/>
    <cellStyle name="链接单元格 4 2 3" xfId="12800"/>
    <cellStyle name="输入 6 6 4 2 2" xfId="12801"/>
    <cellStyle name="链接单元格 4 2 4" xfId="12802"/>
    <cellStyle name="输出 2 2 11 2" xfId="12803"/>
    <cellStyle name="输入 6 6 4 2 3" xfId="12804"/>
    <cellStyle name="链接单元格 4 2 5" xfId="12805"/>
    <cellStyle name="输出 2 2 11 3" xfId="12806"/>
    <cellStyle name="链接单元格 4 2 6" xfId="12807"/>
    <cellStyle name="链接单元格 4 3" xfId="12808"/>
    <cellStyle name="链接单元格 4 4" xfId="12809"/>
    <cellStyle name="链接单元格 45" xfId="12810"/>
    <cellStyle name="链接单元格 46" xfId="12811"/>
    <cellStyle name="链接单元格 47" xfId="12812"/>
    <cellStyle name="链接单元格 48" xfId="12813"/>
    <cellStyle name="链接单元格 5" xfId="12814"/>
    <cellStyle name="链接单元格 5 2" xfId="12815"/>
    <cellStyle name="链接单元格 5 3" xfId="12816"/>
    <cellStyle name="链接单元格 6" xfId="12817"/>
    <cellStyle name="链接单元格 6 2" xfId="12818"/>
    <cellStyle name="链接单元格 6 3" xfId="12819"/>
    <cellStyle name="链接单元格 6 4" xfId="12820"/>
    <cellStyle name="链接单元格 6 5" xfId="12821"/>
    <cellStyle name="链接单元格 6 6" xfId="12822"/>
    <cellStyle name="链接单元格 7" xfId="12823"/>
    <cellStyle name="输出 4 7 2" xfId="12824"/>
    <cellStyle name="链接单元格 8" xfId="12825"/>
    <cellStyle name="输出 4 7 3" xfId="12826"/>
    <cellStyle name="链接单元格 9" xfId="12827"/>
    <cellStyle name="普通_97-917" xfId="12828"/>
    <cellStyle name="千分位[0]_laroux" xfId="12829"/>
    <cellStyle name="输入 8" xfId="12830"/>
    <cellStyle name="千分位_97-917" xfId="12831"/>
    <cellStyle name="千位[0]_ 方正PC" xfId="12832"/>
    <cellStyle name="千位_ 方正PC" xfId="12833"/>
    <cellStyle name="千位分隔 10" xfId="12834"/>
    <cellStyle name="输入 2 2 5 6" xfId="12835"/>
    <cellStyle name="千位分隔 10 2" xfId="12836"/>
    <cellStyle name="输入 2 2 5 6 2" xfId="12837"/>
    <cellStyle name="千位分隔 10 2 3" xfId="12838"/>
    <cellStyle name="千位分隔 10 3" xfId="12839"/>
    <cellStyle name="输入 2 2 5 6 3" xfId="12840"/>
    <cellStyle name="千位分隔 10 3 2" xfId="12841"/>
    <cellStyle name="千位分隔 10 4" xfId="12842"/>
    <cellStyle name="千位分隔 10 5" xfId="12843"/>
    <cellStyle name="千位分隔 10 6" xfId="12844"/>
    <cellStyle name="千位分隔 11" xfId="12845"/>
    <cellStyle name="输入 2 2 5 7" xfId="12846"/>
    <cellStyle name="千位分隔 12" xfId="12847"/>
    <cellStyle name="输入 2 2 5 8" xfId="12848"/>
    <cellStyle name="千位分隔 14" xfId="12849"/>
    <cellStyle name="千位分隔 15" xfId="12850"/>
    <cellStyle name="千位分隔 20" xfId="12851"/>
    <cellStyle name="千位分隔 17" xfId="12852"/>
    <cellStyle name="千位分隔 22" xfId="12853"/>
    <cellStyle name="千位分隔 2" xfId="12854"/>
    <cellStyle name="千位分隔 2 10" xfId="12855"/>
    <cellStyle name="千位分隔 2 11" xfId="12856"/>
    <cellStyle name="输入 3 2 9 2 2" xfId="12857"/>
    <cellStyle name="千位分隔 2 12" xfId="12858"/>
    <cellStyle name="输入 3 2 9 2 3" xfId="12859"/>
    <cellStyle name="千位分隔 2 13" xfId="12860"/>
    <cellStyle name="千位分隔 2 14" xfId="12861"/>
    <cellStyle name="千位分隔 2 15" xfId="12862"/>
    <cellStyle name="千位分隔 2 20" xfId="12863"/>
    <cellStyle name="千位分隔 2 16" xfId="12864"/>
    <cellStyle name="千位分隔 2 21" xfId="12865"/>
    <cellStyle name="千位分隔 2 17" xfId="12866"/>
    <cellStyle name="千位分隔 2 22" xfId="12867"/>
    <cellStyle name="千位分隔 2 18" xfId="12868"/>
    <cellStyle name="千位分隔 2 23" xfId="12869"/>
    <cellStyle name="千位分隔 2 19" xfId="12870"/>
    <cellStyle name="千位分隔 2 24" xfId="12871"/>
    <cellStyle name="千位分隔 2 2" xfId="12872"/>
    <cellStyle name="千位分隔 2 2 10" xfId="12873"/>
    <cellStyle name="千位分隔 2 2 11" xfId="12874"/>
    <cellStyle name="千位分隔 2 2 12" xfId="12875"/>
    <cellStyle name="千位分隔 2 2 15" xfId="12876"/>
    <cellStyle name="千位分隔 2 2 20" xfId="12877"/>
    <cellStyle name="千位分隔 2 2 16" xfId="12878"/>
    <cellStyle name="千位分隔 2 2 21" xfId="12879"/>
    <cellStyle name="千位分隔 2 2 17" xfId="12880"/>
    <cellStyle name="千位分隔 2 2 22" xfId="12881"/>
    <cellStyle name="千位分隔 2 2 18" xfId="12882"/>
    <cellStyle name="千位分隔 2 2 23" xfId="12883"/>
    <cellStyle name="千位分隔 2 2 19" xfId="12884"/>
    <cellStyle name="千位分隔 2 2 2" xfId="12885"/>
    <cellStyle name="千位分隔 2 2 2 2" xfId="12886"/>
    <cellStyle name="千位分隔 2 2 2 3" xfId="12887"/>
    <cellStyle name="千位分隔 2 2 2 4" xfId="12888"/>
    <cellStyle name="千位分隔 2 2 2 5" xfId="12889"/>
    <cellStyle name="千位分隔 2 2 2 6" xfId="12890"/>
    <cellStyle name="千位分隔 2 2 2 7" xfId="12891"/>
    <cellStyle name="千位分隔 2 2 3" xfId="12892"/>
    <cellStyle name="注释 5 5 7 2" xfId="12893"/>
    <cellStyle name="千位分隔 2 2 4" xfId="12894"/>
    <cellStyle name="千位分隔 2 2 5" xfId="12895"/>
    <cellStyle name="千位分隔 2 2 6" xfId="12896"/>
    <cellStyle name="千位分隔 2 2 6 2" xfId="12897"/>
    <cellStyle name="千位分隔 2 2 6 3" xfId="12898"/>
    <cellStyle name="千位分隔 2 2 6 4" xfId="12899"/>
    <cellStyle name="千位分隔 2 2 6 5" xfId="12900"/>
    <cellStyle name="千位分隔 2 2 6 6" xfId="12901"/>
    <cellStyle name="千位分隔 2 2 7" xfId="12902"/>
    <cellStyle name="千位分隔 2 2 8" xfId="12903"/>
    <cellStyle name="千位分隔 2 2 9" xfId="12904"/>
    <cellStyle name="千位分隔 2 2 9 2" xfId="12905"/>
    <cellStyle name="千位分隔 2 2 9 3" xfId="12906"/>
    <cellStyle name="千位分隔 2 2 9 4" xfId="12907"/>
    <cellStyle name="千位分隔 2 2 9 5" xfId="12908"/>
    <cellStyle name="千位分隔 2 25" xfId="12909"/>
    <cellStyle name="千位分隔 2 26" xfId="12910"/>
    <cellStyle name="千位分隔 2 27" xfId="12911"/>
    <cellStyle name="输出 2 2 2 2" xfId="12912"/>
    <cellStyle name="千位分隔 2 28" xfId="12913"/>
    <cellStyle name="输出 2 2 2 3" xfId="12914"/>
    <cellStyle name="千位分隔 2 29" xfId="12915"/>
    <cellStyle name="输出 2 2 2 4" xfId="12916"/>
    <cellStyle name="千位分隔 2 3" xfId="12917"/>
    <cellStyle name="千位分隔 2 3 2" xfId="12918"/>
    <cellStyle name="千位分隔 2 3 2 2" xfId="12919"/>
    <cellStyle name="千位分隔 2 3 2 3" xfId="12920"/>
    <cellStyle name="千位分隔 2 3 2 4" xfId="12921"/>
    <cellStyle name="千位分隔 2 3 2 5" xfId="12922"/>
    <cellStyle name="千位分隔 2 3 2 6" xfId="12923"/>
    <cellStyle name="千位分隔 2 3 2 7" xfId="12924"/>
    <cellStyle name="千位分隔 2 3 3" xfId="12925"/>
    <cellStyle name="千位分隔 2 3 4" xfId="12926"/>
    <cellStyle name="千位分隔 2 4" xfId="12927"/>
    <cellStyle name="千位分隔 2 4 2" xfId="12928"/>
    <cellStyle name="千位分隔 2 4 2 2" xfId="12929"/>
    <cellStyle name="千位分隔 2 4 2 2 5" xfId="12930"/>
    <cellStyle name="千位分隔 2 4 2 2 6" xfId="12931"/>
    <cellStyle name="千位分隔 2 4 2 2 7" xfId="12932"/>
    <cellStyle name="千位分隔 2 4 2 3" xfId="12933"/>
    <cellStyle name="千位分隔 2 4 2 4" xfId="12934"/>
    <cellStyle name="千位分隔 2 4 3" xfId="12935"/>
    <cellStyle name="千位分隔 2 4 3 2" xfId="12936"/>
    <cellStyle name="千位分隔 2 4 3 3" xfId="12937"/>
    <cellStyle name="千位分隔 2 4 3 4" xfId="12938"/>
    <cellStyle name="千位分隔 2 4 3 5" xfId="12939"/>
    <cellStyle name="千位分隔 2 4 3 6" xfId="12940"/>
    <cellStyle name="千位分隔 2 4 3 7" xfId="12941"/>
    <cellStyle name="千位分隔 2 4 4" xfId="12942"/>
    <cellStyle name="千位分隔 2 4 5" xfId="12943"/>
    <cellStyle name="千位分隔 2 5" xfId="12944"/>
    <cellStyle name="千位分隔 2 5 2" xfId="12945"/>
    <cellStyle name="千位分隔 2 5 3" xfId="12946"/>
    <cellStyle name="千位分隔 2 5 4" xfId="12947"/>
    <cellStyle name="千位分隔 2 5 5" xfId="12948"/>
    <cellStyle name="千位分隔 2 5 6" xfId="12949"/>
    <cellStyle name="千位分隔 2 5 7" xfId="12950"/>
    <cellStyle name="千位分隔 2 6" xfId="12951"/>
    <cellStyle name="千位分隔 2 6 2" xfId="12952"/>
    <cellStyle name="千位分隔 2 7" xfId="12953"/>
    <cellStyle name="千位分隔 2 7 2" xfId="12954"/>
    <cellStyle name="千位分隔 2 8" xfId="12955"/>
    <cellStyle name="千位分隔 2 8 2" xfId="12956"/>
    <cellStyle name="千位分隔 2 9" xfId="12957"/>
    <cellStyle name="千位分隔 21" xfId="12958"/>
    <cellStyle name="千位分隔 21 2" xfId="12959"/>
    <cellStyle name="千位分隔 23" xfId="12960"/>
    <cellStyle name="千位分隔 24" xfId="12961"/>
    <cellStyle name="千位分隔 25" xfId="12962"/>
    <cellStyle name="千位分隔 3" xfId="12963"/>
    <cellStyle name="千位分隔 3 2" xfId="12964"/>
    <cellStyle name="千位分隔 3 2 2" xfId="12965"/>
    <cellStyle name="千位分隔 3 2 3" xfId="12966"/>
    <cellStyle name="注释 5 6 7 2" xfId="12967"/>
    <cellStyle name="千位分隔 3 2 4" xfId="12968"/>
    <cellStyle name="千位分隔 3 2 5" xfId="12969"/>
    <cellStyle name="千位分隔 3 2 6" xfId="12970"/>
    <cellStyle name="千位分隔 3 2 7" xfId="12971"/>
    <cellStyle name="千位分隔 3 3" xfId="12972"/>
    <cellStyle name="千位分隔 3 4" xfId="12973"/>
    <cellStyle name="千位分隔 4" xfId="12974"/>
    <cellStyle name="千位分隔 4 2" xfId="12975"/>
    <cellStyle name="千位分隔 4 2 2" xfId="12976"/>
    <cellStyle name="千位分隔 4 2 3" xfId="12977"/>
    <cellStyle name="千位分隔 4 2 4" xfId="12978"/>
    <cellStyle name="千位分隔 4 3" xfId="12979"/>
    <cellStyle name="千位分隔 4 3 2" xfId="12980"/>
    <cellStyle name="千位分隔 4 3 3" xfId="12981"/>
    <cellStyle name="千位分隔 4 3 5" xfId="12982"/>
    <cellStyle name="千位分隔 4 3 6" xfId="12983"/>
    <cellStyle name="千位分隔 4 3 7" xfId="12984"/>
    <cellStyle name="千位分隔 4 4" xfId="12985"/>
    <cellStyle name="千位分隔 4 5" xfId="12986"/>
    <cellStyle name="千位分隔 5" xfId="12987"/>
    <cellStyle name="千位分隔 5 2 2" xfId="12988"/>
    <cellStyle name="千位分隔 5 2 2 2" xfId="12989"/>
    <cellStyle name="注释 56 2 6" xfId="12990"/>
    <cellStyle name="千位分隔 5 2 2 2 2" xfId="12991"/>
    <cellStyle name="注释 2 4 3" xfId="12992"/>
    <cellStyle name="千位分隔 5 2 2 2 3" xfId="12993"/>
    <cellStyle name="千位分隔 5 2 2 2 4" xfId="12994"/>
    <cellStyle name="千位分隔 5 2 2 2 5" xfId="12995"/>
    <cellStyle name="千位分隔 5 2 2 2 6" xfId="12996"/>
    <cellStyle name="千位分隔 5 2 2 2 7" xfId="12997"/>
    <cellStyle name="千位分隔 5 2 3" xfId="12998"/>
    <cellStyle name="千位分隔 5 2 3 2" xfId="12999"/>
    <cellStyle name="注释 56 3 6" xfId="13000"/>
    <cellStyle name="千位分隔 5 2 4" xfId="13001"/>
    <cellStyle name="千位分隔 5 2 5" xfId="13002"/>
    <cellStyle name="千位分隔 5 3 2" xfId="13003"/>
    <cellStyle name="千位分隔 5 3 3" xfId="13004"/>
    <cellStyle name="千位分隔 5 3 4" xfId="13005"/>
    <cellStyle name="千位分隔 5 3 5" xfId="13006"/>
    <cellStyle name="千位分隔 5 3 6" xfId="13007"/>
    <cellStyle name="千位分隔 5 3 7" xfId="13008"/>
    <cellStyle name="千位分隔 5 5" xfId="13009"/>
    <cellStyle name="千位分隔 6" xfId="13010"/>
    <cellStyle name="千位分隔 6 10" xfId="13011"/>
    <cellStyle name="千位分隔 6 11" xfId="13012"/>
    <cellStyle name="千位分隔 6 12" xfId="13013"/>
    <cellStyle name="千位分隔 6 13" xfId="13014"/>
    <cellStyle name="千位分隔 6 14" xfId="13015"/>
    <cellStyle name="强调文字颜色 4 2 2" xfId="13016"/>
    <cellStyle name="千位分隔 6 15" xfId="13017"/>
    <cellStyle name="千位分隔 6 20" xfId="13018"/>
    <cellStyle name="强调文字颜色 4 2 3" xfId="13019"/>
    <cellStyle name="千位分隔 6 16" xfId="13020"/>
    <cellStyle name="千位分隔 6 21" xfId="13021"/>
    <cellStyle name="强调文字颜色 4 2 4" xfId="13022"/>
    <cellStyle name="千位分隔 6 17" xfId="13023"/>
    <cellStyle name="千位分隔 6 18" xfId="13024"/>
    <cellStyle name="千位分隔 6 19" xfId="13025"/>
    <cellStyle name="千位分隔 6 2 2" xfId="13026"/>
    <cellStyle name="千位分隔 6 2 2 2" xfId="13027"/>
    <cellStyle name="千位分隔 6 2 2 3" xfId="13028"/>
    <cellStyle name="千位分隔 6 2 2 4" xfId="13029"/>
    <cellStyle name="千位分隔 6 2 2 5" xfId="13030"/>
    <cellStyle name="千位分隔 6 2 2 6" xfId="13031"/>
    <cellStyle name="千位分隔 6 2 2 7" xfId="13032"/>
    <cellStyle name="千位分隔 6 2 3" xfId="13033"/>
    <cellStyle name="千位分隔 6 2 4" xfId="13034"/>
    <cellStyle name="千位分隔 6 3 2" xfId="13035"/>
    <cellStyle name="千位分隔 6 3 3" xfId="13036"/>
    <cellStyle name="千位分隔 6 3 4" xfId="13037"/>
    <cellStyle name="千位分隔 6 3 5" xfId="13038"/>
    <cellStyle name="千位分隔 6 3 6" xfId="13039"/>
    <cellStyle name="千位分隔 6 3 7" xfId="13040"/>
    <cellStyle name="千位分隔 6 4 2" xfId="13041"/>
    <cellStyle name="千位分隔 6 5" xfId="13042"/>
    <cellStyle name="千位分隔 6 6" xfId="13043"/>
    <cellStyle name="千位分隔 6 9" xfId="13044"/>
    <cellStyle name="千位分隔 7" xfId="13045"/>
    <cellStyle name="千位分隔 7 2 5" xfId="13046"/>
    <cellStyle name="千位分隔 7 2 6" xfId="13047"/>
    <cellStyle name="千位分隔 7 5" xfId="13048"/>
    <cellStyle name="千位分隔 7 6" xfId="13049"/>
    <cellStyle name="千位分隔 8" xfId="13050"/>
    <cellStyle name="千位分隔 8 11" xfId="13051"/>
    <cellStyle name="千位分隔 8 12" xfId="13052"/>
    <cellStyle name="千位分隔 8 2 5" xfId="13053"/>
    <cellStyle name="千位分隔 8 2 6" xfId="13054"/>
    <cellStyle name="千位分隔 9" xfId="13055"/>
    <cellStyle name="千位分隔 9 2 5" xfId="13056"/>
    <cellStyle name="千位分隔 9 5" xfId="13057"/>
    <cellStyle name="千位分隔 9 6" xfId="13058"/>
    <cellStyle name="千位分隔[0] 2" xfId="13059"/>
    <cellStyle name="强调 1" xfId="13060"/>
    <cellStyle name="强调 1 2" xfId="13061"/>
    <cellStyle name="强调 1 2 2" xfId="13062"/>
    <cellStyle name="强调 1 2 3" xfId="13063"/>
    <cellStyle name="强调 1 2 4" xfId="13064"/>
    <cellStyle name="强调 1 2 5" xfId="13065"/>
    <cellStyle name="强调 1 2 6" xfId="13066"/>
    <cellStyle name="强调 1 3" xfId="13067"/>
    <cellStyle name="强调 1 4" xfId="13068"/>
    <cellStyle name="强调 2" xfId="13069"/>
    <cellStyle name="强调 2 2" xfId="13070"/>
    <cellStyle name="强调 2 2 2" xfId="13071"/>
    <cellStyle name="强调 2 2 3" xfId="13072"/>
    <cellStyle name="强调 2 2 4" xfId="13073"/>
    <cellStyle name="强调 2 2 5" xfId="13074"/>
    <cellStyle name="强调 2 2 6" xfId="13075"/>
    <cellStyle name="强调 2 3" xfId="13076"/>
    <cellStyle name="强调 2 4" xfId="13077"/>
    <cellStyle name="强调 3" xfId="13078"/>
    <cellStyle name="强调 3 2 2" xfId="13079"/>
    <cellStyle name="强调 3 2 3" xfId="13080"/>
    <cellStyle name="强调 3 2 4" xfId="13081"/>
    <cellStyle name="强调 3 2 5" xfId="13082"/>
    <cellStyle name="注释 5 2 4 2" xfId="13083"/>
    <cellStyle name="强调 3 2 6" xfId="13084"/>
    <cellStyle name="注释 5 2 4 3" xfId="13085"/>
    <cellStyle name="强调 3 3" xfId="13086"/>
    <cellStyle name="强调 3 4" xfId="13087"/>
    <cellStyle name="强调文字颜色 1 13" xfId="13088"/>
    <cellStyle name="强调文字颜色 1 14" xfId="13089"/>
    <cellStyle name="强调文字颜色 1 15" xfId="13090"/>
    <cellStyle name="强调文字颜色 1 20" xfId="13091"/>
    <cellStyle name="强调文字颜色 1 16" xfId="13092"/>
    <cellStyle name="强调文字颜色 1 21" xfId="13093"/>
    <cellStyle name="强调文字颜色 1 17" xfId="13094"/>
    <cellStyle name="强调文字颜色 1 22" xfId="13095"/>
    <cellStyle name="强调文字颜色 1 18" xfId="13096"/>
    <cellStyle name="强调文字颜色 1 23" xfId="13097"/>
    <cellStyle name="强调文字颜色 1 19" xfId="13098"/>
    <cellStyle name="强调文字颜色 1 24" xfId="13099"/>
    <cellStyle name="强调文字颜色 1 2" xfId="13100"/>
    <cellStyle name="强调文字颜色 1 25" xfId="13101"/>
    <cellStyle name="强调文字颜色 1 30" xfId="13102"/>
    <cellStyle name="强调文字颜色 1 26" xfId="13103"/>
    <cellStyle name="强调文字颜色 1 31" xfId="13104"/>
    <cellStyle name="强调文字颜色 1 27" xfId="13105"/>
    <cellStyle name="强调文字颜色 1 32" xfId="13106"/>
    <cellStyle name="强调文字颜色 1 28" xfId="13107"/>
    <cellStyle name="强调文字颜色 1 33" xfId="13108"/>
    <cellStyle name="强调文字颜色 1 29" xfId="13109"/>
    <cellStyle name="强调文字颜色 1 34" xfId="13110"/>
    <cellStyle name="强调文字颜色 1 3" xfId="13111"/>
    <cellStyle name="强调文字颜色 1 3 2" xfId="13112"/>
    <cellStyle name="强调文字颜色 1 3 2 2" xfId="13113"/>
    <cellStyle name="强调文字颜色 1 3 2 3" xfId="13114"/>
    <cellStyle name="强调文字颜色 1 3 2 4" xfId="13115"/>
    <cellStyle name="强调文字颜色 1 3 2 5" xfId="13116"/>
    <cellStyle name="强调文字颜色 1 3 2 6" xfId="13117"/>
    <cellStyle name="强调文字颜色 1 3 3" xfId="13118"/>
    <cellStyle name="强调文字颜色 1 3 4" xfId="13119"/>
    <cellStyle name="强调文字颜色 1 35" xfId="13120"/>
    <cellStyle name="强调文字颜色 1 40" xfId="13121"/>
    <cellStyle name="强调文字颜色 1 4" xfId="13122"/>
    <cellStyle name="强调文字颜色 1 4 2" xfId="13123"/>
    <cellStyle name="强调文字颜色 1 4 2 2" xfId="13124"/>
    <cellStyle name="强调文字颜色 1 4 2 3" xfId="13125"/>
    <cellStyle name="强调文字颜色 1 4 2 4" xfId="13126"/>
    <cellStyle name="强调文字颜色 1 4 2 5" xfId="13127"/>
    <cellStyle name="强调文字颜色 1 4 2 6" xfId="13128"/>
    <cellStyle name="强调文字颜色 1 4 3" xfId="13129"/>
    <cellStyle name="强调文字颜色 1 4 4" xfId="13130"/>
    <cellStyle name="强调文字颜色 1 5" xfId="13131"/>
    <cellStyle name="强调文字颜色 1 5 2" xfId="13132"/>
    <cellStyle name="强调文字颜色 1 5 3" xfId="13133"/>
    <cellStyle name="强调文字颜色 1 6" xfId="13134"/>
    <cellStyle name="强调文字颜色 1 6 2" xfId="13135"/>
    <cellStyle name="强调文字颜色 1 6 3" xfId="13136"/>
    <cellStyle name="强调文字颜色 1 6 4" xfId="13137"/>
    <cellStyle name="强调文字颜色 1 6 5" xfId="13138"/>
    <cellStyle name="强调文字颜色 1 6 6" xfId="13139"/>
    <cellStyle name="强调文字颜色 1 7" xfId="13140"/>
    <cellStyle name="强调文字颜色 1 8" xfId="13141"/>
    <cellStyle name="强调文字颜色 1 9" xfId="13142"/>
    <cellStyle name="强调文字颜色 2 12" xfId="13143"/>
    <cellStyle name="强调文字颜色 2 13" xfId="13144"/>
    <cellStyle name="强调文字颜色 2 14" xfId="13145"/>
    <cellStyle name="强调文字颜色 2 15" xfId="13146"/>
    <cellStyle name="强调文字颜色 2 20" xfId="13147"/>
    <cellStyle name="强调文字颜色 2 16" xfId="13148"/>
    <cellStyle name="强调文字颜色 2 21" xfId="13149"/>
    <cellStyle name="强调文字颜色 2 17" xfId="13150"/>
    <cellStyle name="强调文字颜色 2 22" xfId="13151"/>
    <cellStyle name="强调文字颜色 2 18" xfId="13152"/>
    <cellStyle name="强调文字颜色 2 23" xfId="13153"/>
    <cellStyle name="强调文字颜色 2 19" xfId="13154"/>
    <cellStyle name="强调文字颜色 2 24" xfId="13155"/>
    <cellStyle name="强调文字颜色 2 2" xfId="13156"/>
    <cellStyle name="强调文字颜色 2 2 2" xfId="13157"/>
    <cellStyle name="强调文字颜色 2 2 3" xfId="13158"/>
    <cellStyle name="强调文字颜色 2 2 4" xfId="13159"/>
    <cellStyle name="强调文字颜色 2 25" xfId="13160"/>
    <cellStyle name="强调文字颜色 2 30" xfId="13161"/>
    <cellStyle name="强调文字颜色 2 26" xfId="13162"/>
    <cellStyle name="强调文字颜色 2 31" xfId="13163"/>
    <cellStyle name="强调文字颜色 2 27" xfId="13164"/>
    <cellStyle name="强调文字颜色 2 32" xfId="13165"/>
    <cellStyle name="强调文字颜色 2 28" xfId="13166"/>
    <cellStyle name="强调文字颜色 2 33" xfId="13167"/>
    <cellStyle name="强调文字颜色 2 29" xfId="13168"/>
    <cellStyle name="强调文字颜色 2 34" xfId="13169"/>
    <cellStyle name="强调文字颜色 2 3" xfId="13170"/>
    <cellStyle name="强调文字颜色 2 3 2" xfId="13171"/>
    <cellStyle name="强调文字颜色 2 3 2 2" xfId="13172"/>
    <cellStyle name="强调文字颜色 2 3 2 3" xfId="13173"/>
    <cellStyle name="强调文字颜色 2 3 2 4" xfId="13174"/>
    <cellStyle name="强调文字颜色 2 3 2 5" xfId="13175"/>
    <cellStyle name="强调文字颜色 2 3 2 6" xfId="13176"/>
    <cellStyle name="强调文字颜色 2 35" xfId="13177"/>
    <cellStyle name="强调文字颜色 2 40" xfId="13178"/>
    <cellStyle name="强调文字颜色 2 4" xfId="13179"/>
    <cellStyle name="强调文字颜色 2 4 2" xfId="13180"/>
    <cellStyle name="强调文字颜色 2 4 2 2" xfId="13181"/>
    <cellStyle name="强调文字颜色 2 4 2 3" xfId="13182"/>
    <cellStyle name="强调文字颜色 2 4 2 4" xfId="13183"/>
    <cellStyle name="强调文字颜色 2 4 2 5" xfId="13184"/>
    <cellStyle name="强调文字颜色 2 4 2 6" xfId="13185"/>
    <cellStyle name="强调文字颜色 2 4 3" xfId="13186"/>
    <cellStyle name="强调文字颜色 2 4 4" xfId="13187"/>
    <cellStyle name="强调文字颜色 2 46" xfId="13188"/>
    <cellStyle name="强调文字颜色 2 5" xfId="13189"/>
    <cellStyle name="强调文字颜色 2 5 2" xfId="13190"/>
    <cellStyle name="强调文字颜色 2 5 3" xfId="13191"/>
    <cellStyle name="强调文字颜色 2 6" xfId="13192"/>
    <cellStyle name="强调文字颜色 2 6 2" xfId="13193"/>
    <cellStyle name="强调文字颜色 2 6 3" xfId="13194"/>
    <cellStyle name="强调文字颜色 2 6 4" xfId="13195"/>
    <cellStyle name="强调文字颜色 2 6 5" xfId="13196"/>
    <cellStyle name="强调文字颜色 2 6 6" xfId="13197"/>
    <cellStyle name="强调文字颜色 2 7" xfId="13198"/>
    <cellStyle name="强调文字颜色 2 8" xfId="13199"/>
    <cellStyle name="强调文字颜色 2 9" xfId="13200"/>
    <cellStyle name="强调文字颜色 3 12" xfId="13201"/>
    <cellStyle name="强调文字颜色 3 13" xfId="13202"/>
    <cellStyle name="强调文字颜色 3 14" xfId="13203"/>
    <cellStyle name="强调文字颜色 3 15" xfId="13204"/>
    <cellStyle name="强调文字颜色 3 20" xfId="13205"/>
    <cellStyle name="强调文字颜色 3 16" xfId="13206"/>
    <cellStyle name="强调文字颜色 3 21" xfId="13207"/>
    <cellStyle name="强调文字颜色 3 17" xfId="13208"/>
    <cellStyle name="强调文字颜色 3 22" xfId="13209"/>
    <cellStyle name="强调文字颜色 3 18" xfId="13210"/>
    <cellStyle name="强调文字颜色 3 23" xfId="13211"/>
    <cellStyle name="输入 6 2 5 2 2" xfId="13212"/>
    <cellStyle name="强调文字颜色 3 19" xfId="13213"/>
    <cellStyle name="强调文字颜色 3 24" xfId="13214"/>
    <cellStyle name="输入 6 2 5 2 3" xfId="13215"/>
    <cellStyle name="强调文字颜色 3 2" xfId="13216"/>
    <cellStyle name="强调文字颜色 3 2 2" xfId="13217"/>
    <cellStyle name="强调文字颜色 3 2 2 2" xfId="13218"/>
    <cellStyle name="强调文字颜色 3 2 2 3" xfId="13219"/>
    <cellStyle name="强调文字颜色 3 2 2 4" xfId="13220"/>
    <cellStyle name="强调文字颜色 3 2 2 5" xfId="13221"/>
    <cellStyle name="强调文字颜色 3 2 2 6" xfId="13222"/>
    <cellStyle name="强调文字颜色 3 2 3" xfId="13223"/>
    <cellStyle name="强调文字颜色 3 2 4" xfId="13224"/>
    <cellStyle name="强调文字颜色 3 25" xfId="13225"/>
    <cellStyle name="强调文字颜色 3 30" xfId="13226"/>
    <cellStyle name="强调文字颜色 3 26" xfId="13227"/>
    <cellStyle name="强调文字颜色 3 31" xfId="13228"/>
    <cellStyle name="强调文字颜色 3 27" xfId="13229"/>
    <cellStyle name="强调文字颜色 3 32" xfId="13230"/>
    <cellStyle name="注释 3 3 5 2 2" xfId="13231"/>
    <cellStyle name="强调文字颜色 3 28" xfId="13232"/>
    <cellStyle name="强调文字颜色 3 33" xfId="13233"/>
    <cellStyle name="注释 3 3 5 2 3" xfId="13234"/>
    <cellStyle name="强调文字颜色 3 29" xfId="13235"/>
    <cellStyle name="强调文字颜色 3 34" xfId="13236"/>
    <cellStyle name="强调文字颜色 3 3" xfId="13237"/>
    <cellStyle name="强调文字颜色 3 3 2" xfId="13238"/>
    <cellStyle name="强调文字颜色 3 3 2 2" xfId="13239"/>
    <cellStyle name="强调文字颜色 3 3 2 3" xfId="13240"/>
    <cellStyle name="强调文字颜色 3 3 2 4" xfId="13241"/>
    <cellStyle name="强调文字颜色 3 3 2 5" xfId="13242"/>
    <cellStyle name="强调文字颜色 3 3 2 6" xfId="13243"/>
    <cellStyle name="强调文字颜色 3 3 3" xfId="13244"/>
    <cellStyle name="强调文字颜色 3 3 4" xfId="13245"/>
    <cellStyle name="强调文字颜色 3 35" xfId="13246"/>
    <cellStyle name="强调文字颜色 3 40" xfId="13247"/>
    <cellStyle name="强调文字颜色 3 36" xfId="13248"/>
    <cellStyle name="强调文字颜色 3 41" xfId="13249"/>
    <cellStyle name="强调文字颜色 3 37" xfId="13250"/>
    <cellStyle name="强调文字颜色 3 42" xfId="13251"/>
    <cellStyle name="强调文字颜色 3 38" xfId="13252"/>
    <cellStyle name="强调文字颜色 3 43" xfId="13253"/>
    <cellStyle name="强调文字颜色 3 39" xfId="13254"/>
    <cellStyle name="强调文字颜色 3 44" xfId="13255"/>
    <cellStyle name="强调文字颜色 3 4" xfId="13256"/>
    <cellStyle name="强调文字颜色 3 4 2" xfId="13257"/>
    <cellStyle name="强调文字颜色 3 4 2 2" xfId="13258"/>
    <cellStyle name="强调文字颜色 3 4 2 3" xfId="13259"/>
    <cellStyle name="强调文字颜色 3 4 2 4" xfId="13260"/>
    <cellStyle name="强调文字颜色 3 4 2 5" xfId="13261"/>
    <cellStyle name="强调文字颜色 3 4 2 6" xfId="13262"/>
    <cellStyle name="强调文字颜色 3 4 3" xfId="13263"/>
    <cellStyle name="强调文字颜色 3 4 4" xfId="13264"/>
    <cellStyle name="强调文字颜色 3 45" xfId="13265"/>
    <cellStyle name="强调文字颜色 3 46" xfId="13266"/>
    <cellStyle name="强调文字颜色 3 5" xfId="13267"/>
    <cellStyle name="强调文字颜色 3 5 2" xfId="13268"/>
    <cellStyle name="强调文字颜色 3 5 3" xfId="13269"/>
    <cellStyle name="强调文字颜色 3 6" xfId="13270"/>
    <cellStyle name="强调文字颜色 3 6 2" xfId="13271"/>
    <cellStyle name="强调文字颜色 3 6 3" xfId="13272"/>
    <cellStyle name="强调文字颜色 3 6 4" xfId="13273"/>
    <cellStyle name="强调文字颜色 3 6 5" xfId="13274"/>
    <cellStyle name="强调文字颜色 3 6 6" xfId="13275"/>
    <cellStyle name="强调文字颜色 3 8" xfId="13276"/>
    <cellStyle name="强调文字颜色 3 9" xfId="13277"/>
    <cellStyle name="强调文字颜色 4 10" xfId="13278"/>
    <cellStyle name="输入 6 2 3 3" xfId="13279"/>
    <cellStyle name="强调文字颜色 4 11" xfId="13280"/>
    <cellStyle name="强调文字颜色 4 12" xfId="13281"/>
    <cellStyle name="强调文字颜色 4 13" xfId="13282"/>
    <cellStyle name="强调文字颜色 4 14" xfId="13283"/>
    <cellStyle name="强调文字颜色 4 15" xfId="13284"/>
    <cellStyle name="强调文字颜色 4 20" xfId="13285"/>
    <cellStyle name="强调文字颜色 4 16" xfId="13286"/>
    <cellStyle name="强调文字颜色 4 21" xfId="13287"/>
    <cellStyle name="强调文字颜色 4 17" xfId="13288"/>
    <cellStyle name="强调文字颜色 4 22" xfId="13289"/>
    <cellStyle name="强调文字颜色 4 18" xfId="13290"/>
    <cellStyle name="强调文字颜色 4 23" xfId="13291"/>
    <cellStyle name="强调文字颜色 4 19" xfId="13292"/>
    <cellStyle name="强调文字颜色 4 24" xfId="13293"/>
    <cellStyle name="强调文字颜色 4 2" xfId="13294"/>
    <cellStyle name="强调文字颜色 4 2 2 2" xfId="13295"/>
    <cellStyle name="强调文字颜色 4 2 2 3" xfId="13296"/>
    <cellStyle name="强调文字颜色 4 2 2 4" xfId="13297"/>
    <cellStyle name="强调文字颜色 4 2 2 5" xfId="13298"/>
    <cellStyle name="强调文字颜色 4 2 2 6" xfId="13299"/>
    <cellStyle name="强调文字颜色 4 25" xfId="13300"/>
    <cellStyle name="强调文字颜色 4 30" xfId="13301"/>
    <cellStyle name="强调文字颜色 4 26" xfId="13302"/>
    <cellStyle name="强调文字颜色 4 31" xfId="13303"/>
    <cellStyle name="强调文字颜色 4 27" xfId="13304"/>
    <cellStyle name="强调文字颜色 4 32" xfId="13305"/>
    <cellStyle name="强调文字颜色 4 28" xfId="13306"/>
    <cellStyle name="强调文字颜色 4 33" xfId="13307"/>
    <cellStyle name="强调文字颜色 4 29" xfId="13308"/>
    <cellStyle name="强调文字颜色 4 34" xfId="13309"/>
    <cellStyle name="强调文字颜色 4 3" xfId="13310"/>
    <cellStyle name="强调文字颜色 4 3 2" xfId="13311"/>
    <cellStyle name="强调文字颜色 4 3 2 2" xfId="13312"/>
    <cellStyle name="强调文字颜色 4 3 2 3" xfId="13313"/>
    <cellStyle name="强调文字颜色 4 3 2 4" xfId="13314"/>
    <cellStyle name="强调文字颜色 4 3 2 5" xfId="13315"/>
    <cellStyle name="强调文字颜色 4 3 2 6" xfId="13316"/>
    <cellStyle name="强调文字颜色 4 3 3" xfId="13317"/>
    <cellStyle name="强调文字颜色 4 3 4" xfId="13318"/>
    <cellStyle name="强调文字颜色 4 35" xfId="13319"/>
    <cellStyle name="强调文字颜色 4 40" xfId="13320"/>
    <cellStyle name="注释 6 12 2" xfId="13321"/>
    <cellStyle name="强调文字颜色 4 36" xfId="13322"/>
    <cellStyle name="强调文字颜色 4 41" xfId="13323"/>
    <cellStyle name="强调文字颜色 4 38" xfId="13324"/>
    <cellStyle name="强调文字颜色 4 43" xfId="13325"/>
    <cellStyle name="强调文字颜色 4 4" xfId="13326"/>
    <cellStyle name="强调文字颜色 4 4 2" xfId="13327"/>
    <cellStyle name="强调文字颜色 4 4 2 2" xfId="13328"/>
    <cellStyle name="强调文字颜色 4 4 2 3" xfId="13329"/>
    <cellStyle name="强调文字颜色 4 4 2 4" xfId="13330"/>
    <cellStyle name="强调文字颜色 4 4 2 5" xfId="13331"/>
    <cellStyle name="强调文字颜色 4 4 2 6" xfId="13332"/>
    <cellStyle name="强调文字颜色 4 4 3" xfId="13333"/>
    <cellStyle name="强调文字颜色 4 4 4" xfId="13334"/>
    <cellStyle name="强调文字颜色 4 45" xfId="13335"/>
    <cellStyle name="强调文字颜色 4 46" xfId="13336"/>
    <cellStyle name="强调文字颜色 4 47" xfId="13337"/>
    <cellStyle name="强调文字颜色 4 48" xfId="13338"/>
    <cellStyle name="强调文字颜色 4 5" xfId="13339"/>
    <cellStyle name="强调文字颜色 4 5 2" xfId="13340"/>
    <cellStyle name="强调文字颜色 4 5 3" xfId="13341"/>
    <cellStyle name="强调文字颜色 4 6" xfId="13342"/>
    <cellStyle name="强调文字颜色 4 6 2" xfId="13343"/>
    <cellStyle name="强调文字颜色 4 6 3" xfId="13344"/>
    <cellStyle name="强调文字颜色 4 6 4" xfId="13345"/>
    <cellStyle name="强调文字颜色 4 6 5" xfId="13346"/>
    <cellStyle name="强调文字颜色 4 6 6" xfId="13347"/>
    <cellStyle name="强调文字颜色 4 7" xfId="13348"/>
    <cellStyle name="强调文字颜色 4 8" xfId="13349"/>
    <cellStyle name="强调文字颜色 4 9" xfId="13350"/>
    <cellStyle name="强调文字颜色 5 10" xfId="13351"/>
    <cellStyle name="强调文字颜色 5 11" xfId="13352"/>
    <cellStyle name="强调文字颜色 5 12" xfId="13353"/>
    <cellStyle name="强调文字颜色 5 13" xfId="13354"/>
    <cellStyle name="强调文字颜色 5 14" xfId="13355"/>
    <cellStyle name="强调文字颜色 5 15" xfId="13356"/>
    <cellStyle name="强调文字颜色 5 20" xfId="13357"/>
    <cellStyle name="强调文字颜色 5 16" xfId="13358"/>
    <cellStyle name="强调文字颜色 5 21" xfId="13359"/>
    <cellStyle name="强调文字颜色 5 17" xfId="13360"/>
    <cellStyle name="强调文字颜色 5 22" xfId="13361"/>
    <cellStyle name="强调文字颜色 5 18" xfId="13362"/>
    <cellStyle name="强调文字颜色 5 23" xfId="13363"/>
    <cellStyle name="强调文字颜色 5 19" xfId="13364"/>
    <cellStyle name="强调文字颜色 5 24" xfId="13365"/>
    <cellStyle name="强调文字颜色 5 2" xfId="13366"/>
    <cellStyle name="强调文字颜色 5 2 2" xfId="13367"/>
    <cellStyle name="强调文字颜色 5 2 2 3" xfId="13368"/>
    <cellStyle name="强调文字颜色 5 2 2 4" xfId="13369"/>
    <cellStyle name="强调文字颜色 5 2 2 5" xfId="13370"/>
    <cellStyle name="强调文字颜色 5 2 2 6" xfId="13371"/>
    <cellStyle name="强调文字颜色 5 2 3" xfId="13372"/>
    <cellStyle name="强调文字颜色 5 2 4" xfId="13373"/>
    <cellStyle name="强调文字颜色 5 3" xfId="13374"/>
    <cellStyle name="强调文字颜色 5 3 2" xfId="13375"/>
    <cellStyle name="强调文字颜色 5 3 3" xfId="13376"/>
    <cellStyle name="强调文字颜色 5 3 4" xfId="13377"/>
    <cellStyle name="强调文字颜色 5 35" xfId="13378"/>
    <cellStyle name="强调文字颜色 5 40" xfId="13379"/>
    <cellStyle name="强调文字颜色 5 36" xfId="13380"/>
    <cellStyle name="强调文字颜色 5 41" xfId="13381"/>
    <cellStyle name="强调文字颜色 5 37" xfId="13382"/>
    <cellStyle name="强调文字颜色 5 42" xfId="13383"/>
    <cellStyle name="强调文字颜色 5 38" xfId="13384"/>
    <cellStyle name="强调文字颜色 5 43" xfId="13385"/>
    <cellStyle name="强调文字颜色 5 39" xfId="13386"/>
    <cellStyle name="强调文字颜色 5 44" xfId="13387"/>
    <cellStyle name="强调文字颜色 5 4" xfId="13388"/>
    <cellStyle name="强调文字颜色 5 4 2" xfId="13389"/>
    <cellStyle name="强调文字颜色 5 4 2 3" xfId="13390"/>
    <cellStyle name="强调文字颜色 5 4 2 4" xfId="13391"/>
    <cellStyle name="强调文字颜色 5 4 2 5" xfId="13392"/>
    <cellStyle name="强调文字颜色 5 4 2 6" xfId="13393"/>
    <cellStyle name="强调文字颜色 5 4 3" xfId="13394"/>
    <cellStyle name="强调文字颜色 5 4 4" xfId="13395"/>
    <cellStyle name="强调文字颜色 5 45" xfId="13396"/>
    <cellStyle name="强调文字颜色 5 46" xfId="13397"/>
    <cellStyle name="强调文字颜色 5 47" xfId="13398"/>
    <cellStyle name="强调文字颜色 5 48" xfId="13399"/>
    <cellStyle name="强调文字颜色 5 5" xfId="13400"/>
    <cellStyle name="强调文字颜色 5 5 3" xfId="13401"/>
    <cellStyle name="样式 1 2 5" xfId="13402"/>
    <cellStyle name="强调文字颜色 5 6" xfId="13403"/>
    <cellStyle name="强调文字颜色 5 6 2" xfId="13404"/>
    <cellStyle name="强调文字颜色 5 6 3" xfId="13405"/>
    <cellStyle name="强调文字颜色 5 6 4" xfId="13406"/>
    <cellStyle name="强调文字颜色 5 6 5" xfId="13407"/>
    <cellStyle name="强调文字颜色 5 6 6" xfId="13408"/>
    <cellStyle name="强调文字颜色 5 7" xfId="13409"/>
    <cellStyle name="强调文字颜色 5 8" xfId="13410"/>
    <cellStyle name="强调文字颜色 5 9" xfId="13411"/>
    <cellStyle name="强调文字颜色 6 10" xfId="13412"/>
    <cellStyle name="强调文字颜色 6 11" xfId="13413"/>
    <cellStyle name="未定义" xfId="13414"/>
    <cellStyle name="强调文字颜色 6 12" xfId="13415"/>
    <cellStyle name="强调文字颜色 6 13" xfId="13416"/>
    <cellStyle name="强调文字颜色 6 14" xfId="13417"/>
    <cellStyle name="强调文字颜色 6 15" xfId="13418"/>
    <cellStyle name="强调文字颜色 6 20" xfId="13419"/>
    <cellStyle name="强调文字颜色 6 16" xfId="13420"/>
    <cellStyle name="强调文字颜色 6 21" xfId="13421"/>
    <cellStyle name="强调文字颜色 6 17" xfId="13422"/>
    <cellStyle name="强调文字颜色 6 22" xfId="13423"/>
    <cellStyle name="强调文字颜色 6 18" xfId="13424"/>
    <cellStyle name="强调文字颜色 6 23" xfId="13425"/>
    <cellStyle name="强调文字颜色 6 19" xfId="13426"/>
    <cellStyle name="强调文字颜色 6 24" xfId="13427"/>
    <cellStyle name="强调文字颜色 6 2" xfId="13428"/>
    <cellStyle name="强调文字颜色 6 2 2" xfId="13429"/>
    <cellStyle name="强调文字颜色 6 2 2 2" xfId="13430"/>
    <cellStyle name="强调文字颜色 6 2 2 3" xfId="13431"/>
    <cellStyle name="强调文字颜色 6 2 2 4" xfId="13432"/>
    <cellStyle name="强调文字颜色 6 2 2 5" xfId="13433"/>
    <cellStyle name="强调文字颜色 6 2 2 6" xfId="13434"/>
    <cellStyle name="强调文字颜色 6 2 3" xfId="13435"/>
    <cellStyle name="强调文字颜色 6 2 4" xfId="13436"/>
    <cellStyle name="强调文字颜色 6 25" xfId="13437"/>
    <cellStyle name="强调文字颜色 6 30" xfId="13438"/>
    <cellStyle name="强调文字颜色 6 26" xfId="13439"/>
    <cellStyle name="强调文字颜色 6 31" xfId="13440"/>
    <cellStyle name="强调文字颜色 6 27" xfId="13441"/>
    <cellStyle name="强调文字颜色 6 32" xfId="13442"/>
    <cellStyle name="强调文字颜色 6 28" xfId="13443"/>
    <cellStyle name="强调文字颜色 6 33" xfId="13444"/>
    <cellStyle name="强调文字颜色 6 29" xfId="13445"/>
    <cellStyle name="强调文字颜色 6 34" xfId="13446"/>
    <cellStyle name="强调文字颜色 6 3" xfId="13447"/>
    <cellStyle name="强调文字颜色 6 3 2" xfId="13448"/>
    <cellStyle name="强调文字颜色 6 3 2 2" xfId="13449"/>
    <cellStyle name="强调文字颜色 6 3 2 3" xfId="13450"/>
    <cellStyle name="强调文字颜色 6 3 2 4" xfId="13451"/>
    <cellStyle name="强调文字颜色 6 3 2 5" xfId="13452"/>
    <cellStyle name="强调文字颜色 6 3 2 6" xfId="13453"/>
    <cellStyle name="强调文字颜色 6 3 3" xfId="13454"/>
    <cellStyle name="强调文字颜色 6 3 4" xfId="13455"/>
    <cellStyle name="强调文字颜色 6 35" xfId="13456"/>
    <cellStyle name="强调文字颜色 6 40" xfId="13457"/>
    <cellStyle name="强调文字颜色 6 36" xfId="13458"/>
    <cellStyle name="强调文字颜色 6 41" xfId="13459"/>
    <cellStyle name="强调文字颜色 6 37" xfId="13460"/>
    <cellStyle name="强调文字颜色 6 42" xfId="13461"/>
    <cellStyle name="强调文字颜色 6 4" xfId="13462"/>
    <cellStyle name="强调文字颜色 6 4 2" xfId="13463"/>
    <cellStyle name="强调文字颜色 6 4 2 5" xfId="13464"/>
    <cellStyle name="强调文字颜色 6 4 2 6" xfId="13465"/>
    <cellStyle name="强调文字颜色 6 4 3" xfId="13466"/>
    <cellStyle name="强调文字颜色 6 4 4" xfId="13467"/>
    <cellStyle name="强调文字颜色 6 5" xfId="13468"/>
    <cellStyle name="强调文字颜色 6 5 2" xfId="13469"/>
    <cellStyle name="强调文字颜色 6 5 3" xfId="13470"/>
    <cellStyle name="强调文字颜色 6 6" xfId="13471"/>
    <cellStyle name="强调文字颜色 6 6 2" xfId="13472"/>
    <cellStyle name="强调文字颜色 6 6 3" xfId="13473"/>
    <cellStyle name="强调文字颜色 6 6 4" xfId="13474"/>
    <cellStyle name="强调文字颜色 6 6 5" xfId="13475"/>
    <cellStyle name="强调文字颜色 6 6 6" xfId="13476"/>
    <cellStyle name="强调文字颜色 6 7" xfId="13477"/>
    <cellStyle name="强调文字颜色 6 8" xfId="13478"/>
    <cellStyle name="强调文字颜色 6 9" xfId="13479"/>
    <cellStyle name="日期" xfId="13480"/>
    <cellStyle name="商品名称" xfId="13481"/>
    <cellStyle name="适中 10" xfId="13482"/>
    <cellStyle name="适中 11" xfId="13483"/>
    <cellStyle name="适中 12" xfId="13484"/>
    <cellStyle name="适中 13" xfId="13485"/>
    <cellStyle name="适中 14" xfId="13486"/>
    <cellStyle name="适中 16" xfId="13487"/>
    <cellStyle name="适中 21" xfId="13488"/>
    <cellStyle name="适中 17" xfId="13489"/>
    <cellStyle name="适中 22" xfId="13490"/>
    <cellStyle name="适中 18" xfId="13491"/>
    <cellStyle name="适中 23" xfId="13492"/>
    <cellStyle name="适中 19" xfId="13493"/>
    <cellStyle name="适中 24" xfId="13494"/>
    <cellStyle name="适中 2 2" xfId="13495"/>
    <cellStyle name="适中 2 2 2" xfId="13496"/>
    <cellStyle name="输入 3 2 10 3" xfId="13497"/>
    <cellStyle name="适中 2 2 3" xfId="13498"/>
    <cellStyle name="适中 2 2 4" xfId="13499"/>
    <cellStyle name="适中 2 2 5" xfId="13500"/>
    <cellStyle name="适中 2 2 6" xfId="13501"/>
    <cellStyle name="适中 2 3" xfId="13502"/>
    <cellStyle name="适中 2 4" xfId="13503"/>
    <cellStyle name="适中 25" xfId="13504"/>
    <cellStyle name="适中 30" xfId="13505"/>
    <cellStyle name="适中 26" xfId="13506"/>
    <cellStyle name="适中 31" xfId="13507"/>
    <cellStyle name="适中 27" xfId="13508"/>
    <cellStyle name="适中 32" xfId="13509"/>
    <cellStyle name="适中 28" xfId="13510"/>
    <cellStyle name="适中 33" xfId="13511"/>
    <cellStyle name="适中 29" xfId="13512"/>
    <cellStyle name="适中 34" xfId="13513"/>
    <cellStyle name="适中 3" xfId="13514"/>
    <cellStyle name="适中 3 2" xfId="13515"/>
    <cellStyle name="适中 3 2 2" xfId="13516"/>
    <cellStyle name="适中 3 2 3" xfId="13517"/>
    <cellStyle name="适中 3 2 4" xfId="13518"/>
    <cellStyle name="适中 3 2 5" xfId="13519"/>
    <cellStyle name="适中 3 2 6" xfId="13520"/>
    <cellStyle name="适中 3 3" xfId="13521"/>
    <cellStyle name="适中 3 4" xfId="13522"/>
    <cellStyle name="适中 35" xfId="13523"/>
    <cellStyle name="适中 40" xfId="13524"/>
    <cellStyle name="适中 36" xfId="13525"/>
    <cellStyle name="适中 41" xfId="13526"/>
    <cellStyle name="适中 37" xfId="13527"/>
    <cellStyle name="适中 42" xfId="13528"/>
    <cellStyle name="适中 38" xfId="13529"/>
    <cellStyle name="适中 43" xfId="13530"/>
    <cellStyle name="适中 39" xfId="13531"/>
    <cellStyle name="适中 44" xfId="13532"/>
    <cellStyle name="适中 4" xfId="13533"/>
    <cellStyle name="适中 4 2" xfId="13534"/>
    <cellStyle name="适中 4 2 6" xfId="13535"/>
    <cellStyle name="适中 4 3" xfId="13536"/>
    <cellStyle name="适中 4 4" xfId="13537"/>
    <cellStyle name="适中 45" xfId="13538"/>
    <cellStyle name="适中 46" xfId="13539"/>
    <cellStyle name="适中 47" xfId="13540"/>
    <cellStyle name="适中 48" xfId="13541"/>
    <cellStyle name="适中 5" xfId="13542"/>
    <cellStyle name="适中 5 2" xfId="13543"/>
    <cellStyle name="适中 5 3" xfId="13544"/>
    <cellStyle name="适中 6" xfId="13545"/>
    <cellStyle name="适中 6 2" xfId="13546"/>
    <cellStyle name="适中 6 3" xfId="13547"/>
    <cellStyle name="适中 6 4" xfId="13548"/>
    <cellStyle name="适中 6 5" xfId="13549"/>
    <cellStyle name="适中 7" xfId="13550"/>
    <cellStyle name="适中 8" xfId="13551"/>
    <cellStyle name="适中 9" xfId="13552"/>
    <cellStyle name="输出 14" xfId="13553"/>
    <cellStyle name="输出 2" xfId="13554"/>
    <cellStyle name="输出 2 10 2" xfId="13555"/>
    <cellStyle name="输出 2 2" xfId="13556"/>
    <cellStyle name="输出 2 2 10" xfId="13557"/>
    <cellStyle name="输出 2 2 10 2" xfId="13558"/>
    <cellStyle name="输出 2 2 10 2 2" xfId="13559"/>
    <cellStyle name="输出 2 2 10 2 3" xfId="13560"/>
    <cellStyle name="输出 2 2 10 3" xfId="13561"/>
    <cellStyle name="输出 2 2 11" xfId="13562"/>
    <cellStyle name="输出 2 2 12" xfId="13563"/>
    <cellStyle name="输出 2 2 12 2" xfId="13564"/>
    <cellStyle name="输出 2 2 13" xfId="13565"/>
    <cellStyle name="输出 2 2 2 2 2" xfId="13566"/>
    <cellStyle name="输出 2 2 2 3 2" xfId="13567"/>
    <cellStyle name="输出 2 2 2 3 2 2" xfId="13568"/>
    <cellStyle name="输出 2 2 2 3 2 3" xfId="13569"/>
    <cellStyle name="输出 2 2 2 4 2" xfId="13570"/>
    <cellStyle name="输出 2 2 2 4 2 2" xfId="13571"/>
    <cellStyle name="输出 2 2 2 4 2 3" xfId="13572"/>
    <cellStyle name="输出 2 2 2 5" xfId="13573"/>
    <cellStyle name="输出 2 2 2 5 2" xfId="13574"/>
    <cellStyle name="输出 2 2 2 5 2 2" xfId="13575"/>
    <cellStyle name="输出 2 2 2 5 2 3" xfId="13576"/>
    <cellStyle name="输出 2 2 2 6" xfId="13577"/>
    <cellStyle name="输出 2 2 2 6 2" xfId="13578"/>
    <cellStyle name="输出 2 2 2 7" xfId="13579"/>
    <cellStyle name="输出 2 2 2 7 2" xfId="13580"/>
    <cellStyle name="输出 2 2 2 8" xfId="13581"/>
    <cellStyle name="输出 2 2 3 3 2 2" xfId="13582"/>
    <cellStyle name="输出 2 2 3 3 2 3" xfId="13583"/>
    <cellStyle name="输出 2 2 3 4 2 2" xfId="13584"/>
    <cellStyle name="输出 2 2 3 4 2 3" xfId="13585"/>
    <cellStyle name="输出 2 2 3 5 2 2" xfId="13586"/>
    <cellStyle name="输出 2 2 3 5 2 3" xfId="13587"/>
    <cellStyle name="输出 2 2 3 6 2" xfId="13588"/>
    <cellStyle name="输出 2 2 3 6 3" xfId="13589"/>
    <cellStyle name="输出 2 2 3 7 2" xfId="13590"/>
    <cellStyle name="输出 2 2 4 2" xfId="13591"/>
    <cellStyle name="输出 2 2 4 2 2" xfId="13592"/>
    <cellStyle name="输出 2 2 4 2 3" xfId="13593"/>
    <cellStyle name="输出 2 2 4 3" xfId="13594"/>
    <cellStyle name="输出 2 2 4 3 2" xfId="13595"/>
    <cellStyle name="输出 2 2 4 3 2 2" xfId="13596"/>
    <cellStyle name="输出 2 2 4 3 2 3" xfId="13597"/>
    <cellStyle name="输出 2 2 4 3 3" xfId="13598"/>
    <cellStyle name="输出 2 2 4 4" xfId="13599"/>
    <cellStyle name="输出 2 2 4 4 2" xfId="13600"/>
    <cellStyle name="输出 2 2 4 4 2 2" xfId="13601"/>
    <cellStyle name="输出 2 2 4 4 2 3" xfId="13602"/>
    <cellStyle name="输出 2 2 4 4 3" xfId="13603"/>
    <cellStyle name="输出 2 2 4 5" xfId="13604"/>
    <cellStyle name="输出 2 2 4 5 2" xfId="13605"/>
    <cellStyle name="输出 2 2 4 5 2 2" xfId="13606"/>
    <cellStyle name="输出 2 2 4 5 2 3" xfId="13607"/>
    <cellStyle name="输出 2 2 4 5 3" xfId="13608"/>
    <cellStyle name="输出 2 2 4 6" xfId="13609"/>
    <cellStyle name="输出 2 2 4 6 2" xfId="13610"/>
    <cellStyle name="输出 2 2 4 6 3" xfId="13611"/>
    <cellStyle name="输出 2 2 4 7" xfId="13612"/>
    <cellStyle name="输出 2 2 4 7 2" xfId="13613"/>
    <cellStyle name="输出 2 2 4 8" xfId="13614"/>
    <cellStyle name="输出 2 2 5 2" xfId="13615"/>
    <cellStyle name="输出 2 2 5 2 2" xfId="13616"/>
    <cellStyle name="输出 2 2 5 2 3" xfId="13617"/>
    <cellStyle name="输出 2 2 5 3" xfId="13618"/>
    <cellStyle name="输出 2 2 5 3 2" xfId="13619"/>
    <cellStyle name="输出 2 2 5 3 3" xfId="13620"/>
    <cellStyle name="输出 2 2 5 4" xfId="13621"/>
    <cellStyle name="输出 2 2 5 4 2" xfId="13622"/>
    <cellStyle name="输出 2 2 5 4 3" xfId="13623"/>
    <cellStyle name="输出 2 2 5 5" xfId="13624"/>
    <cellStyle name="输出 2 2 5 6" xfId="13625"/>
    <cellStyle name="输出 2 2 5 7" xfId="13626"/>
    <cellStyle name="输入 2 2 5 2 2" xfId="13627"/>
    <cellStyle name="输出 2 2 5 7 2" xfId="13628"/>
    <cellStyle name="昗弨_Pacific Region P&amp;L" xfId="13629"/>
    <cellStyle name="输出 2 2 5 8" xfId="13630"/>
    <cellStyle name="输入 2 2 5 2 3" xfId="13631"/>
    <cellStyle name="输出 2 2 6" xfId="13632"/>
    <cellStyle name="注释 3 2 4 3 2 3" xfId="13633"/>
    <cellStyle name="输出 2 2 6 2" xfId="13634"/>
    <cellStyle name="输出 2 2 6 2 2" xfId="13635"/>
    <cellStyle name="输出 2 2 6 2 3" xfId="13636"/>
    <cellStyle name="输出 2 2 6 3 2 2" xfId="13637"/>
    <cellStyle name="输入 6" xfId="13638"/>
    <cellStyle name="输出 2 2 6 3 2 3" xfId="13639"/>
    <cellStyle name="输入 7" xfId="13640"/>
    <cellStyle name="输出 2 2 6 4 2" xfId="13641"/>
    <cellStyle name="输出 2 2 6 4 2 2" xfId="13642"/>
    <cellStyle name="输出 2 2 6 4 2 3" xfId="13643"/>
    <cellStyle name="输出 2 2 6 4 3" xfId="13644"/>
    <cellStyle name="输出 2 2 6 5" xfId="13645"/>
    <cellStyle name="输出 2 2 6 5 2" xfId="13646"/>
    <cellStyle name="输出 2 2 6 5 2 2" xfId="13647"/>
    <cellStyle name="输出 2 2 6 5 2 3" xfId="13648"/>
    <cellStyle name="输出 2 2 6 5 3" xfId="13649"/>
    <cellStyle name="输出 2 2 6 6" xfId="13650"/>
    <cellStyle name="输出 2 2 6 6 2" xfId="13651"/>
    <cellStyle name="输出 2 2 6 6 3" xfId="13652"/>
    <cellStyle name="输出 2 2 6 7" xfId="13653"/>
    <cellStyle name="输入 2 2 5 3 2" xfId="13654"/>
    <cellStyle name="输出 2 2 6 7 2" xfId="13655"/>
    <cellStyle name="输入 2 2 5 3 2 2" xfId="13656"/>
    <cellStyle name="输出 2 2 6 8" xfId="13657"/>
    <cellStyle name="输入 2 2 5 3 3" xfId="13658"/>
    <cellStyle name="输出 2 2 7" xfId="13659"/>
    <cellStyle name="输出 2 2 7 2" xfId="13660"/>
    <cellStyle name="输出 2 2 8" xfId="13661"/>
    <cellStyle name="输出 2 2 8 2" xfId="13662"/>
    <cellStyle name="输出 2 2 8 2 2" xfId="13663"/>
    <cellStyle name="输出 2 2 8 2 3" xfId="13664"/>
    <cellStyle name="输出 2 2 9" xfId="13665"/>
    <cellStyle name="输出 2 3" xfId="13666"/>
    <cellStyle name="输出 2 3 2 2" xfId="13667"/>
    <cellStyle name="输出 2 3 2 3" xfId="13668"/>
    <cellStyle name="输出 2 3 3 2" xfId="13669"/>
    <cellStyle name="输出 2 3 3 3" xfId="13670"/>
    <cellStyle name="输出 2 3 5 2 3" xfId="13671"/>
    <cellStyle name="输出 2 3 6 2" xfId="13672"/>
    <cellStyle name="输出 2 3 6 3" xfId="13673"/>
    <cellStyle name="输出 2 3 7 2" xfId="13674"/>
    <cellStyle name="输出 2 4 2 2" xfId="13675"/>
    <cellStyle name="输出 2 4 2 3" xfId="13676"/>
    <cellStyle name="输出 2 4 3 2" xfId="13677"/>
    <cellStyle name="输出 2 4 3 2 2" xfId="13678"/>
    <cellStyle name="输出 2 4 3 2 3" xfId="13679"/>
    <cellStyle name="输出 2 4 3 3" xfId="13680"/>
    <cellStyle name="输出 2 4 4 2 2" xfId="13681"/>
    <cellStyle name="输出 2 4 4 2 3" xfId="13682"/>
    <cellStyle name="输出 2 4 5 2 2" xfId="13683"/>
    <cellStyle name="输出 2 4 5 2 3" xfId="13684"/>
    <cellStyle name="输出 2 4 5 3" xfId="13685"/>
    <cellStyle name="输出 2 4 6 2" xfId="13686"/>
    <cellStyle name="输出 2 4 7 2" xfId="13687"/>
    <cellStyle name="输出 2 4 8" xfId="13688"/>
    <cellStyle name="输出 2 5 2" xfId="13689"/>
    <cellStyle name="输出 2 5 3" xfId="13690"/>
    <cellStyle name="输出 2 6 2" xfId="13691"/>
    <cellStyle name="输出 2 6 2 2" xfId="13692"/>
    <cellStyle name="输出 2 6 2 3" xfId="13693"/>
    <cellStyle name="输出 2 6 3" xfId="13694"/>
    <cellStyle name="输出 2 7 2 2" xfId="13695"/>
    <cellStyle name="输出 2 7 2 3" xfId="13696"/>
    <cellStyle name="输出 2 7 3" xfId="13697"/>
    <cellStyle name="注释 4 2 8 2 3" xfId="13698"/>
    <cellStyle name="输出 2 8 2" xfId="13699"/>
    <cellStyle name="输出 2 8 2 2" xfId="13700"/>
    <cellStyle name="输出 2 8 2 3" xfId="13701"/>
    <cellStyle name="输出 2 9" xfId="13702"/>
    <cellStyle name="输出 2 9 2" xfId="13703"/>
    <cellStyle name="输出 27" xfId="13704"/>
    <cellStyle name="输出 32" xfId="13705"/>
    <cellStyle name="输出 28" xfId="13706"/>
    <cellStyle name="输出 33" xfId="13707"/>
    <cellStyle name="输出 29" xfId="13708"/>
    <cellStyle name="输出 34" xfId="13709"/>
    <cellStyle name="输出 3" xfId="13710"/>
    <cellStyle name="输出 3 10" xfId="13711"/>
    <cellStyle name="输出 3 10 2" xfId="13712"/>
    <cellStyle name="输出 3 11" xfId="13713"/>
    <cellStyle name="输出 3 2" xfId="13714"/>
    <cellStyle name="输出 3 2 10" xfId="13715"/>
    <cellStyle name="输出 3 2 11" xfId="13716"/>
    <cellStyle name="注释 5 6 5 2" xfId="13717"/>
    <cellStyle name="输出 3 2 11 2" xfId="13718"/>
    <cellStyle name="注释 5 6 5 2 2" xfId="13719"/>
    <cellStyle name="输出 3 2 11 3" xfId="13720"/>
    <cellStyle name="注释 5 6 5 2 3" xfId="13721"/>
    <cellStyle name="输出 3 2 12" xfId="13722"/>
    <cellStyle name="注释 5 6 5 3" xfId="13723"/>
    <cellStyle name="输出 3 2 12 2" xfId="13724"/>
    <cellStyle name="输出 3 2 13" xfId="13725"/>
    <cellStyle name="输出 3 2 2 2" xfId="13726"/>
    <cellStyle name="输出 3 2 2 2 2" xfId="13727"/>
    <cellStyle name="输出 3 2 2 2 3" xfId="13728"/>
    <cellStyle name="输出 3 2 2 3" xfId="13729"/>
    <cellStyle name="输出 3 2 2 3 2" xfId="13730"/>
    <cellStyle name="输出 3 2 2 3 2 2" xfId="13731"/>
    <cellStyle name="输出 3 2 2 3 2 3" xfId="13732"/>
    <cellStyle name="输出 3 2 2 3 3" xfId="13733"/>
    <cellStyle name="输出 3 2 2 4" xfId="13734"/>
    <cellStyle name="输出 3 2 2 4 2" xfId="13735"/>
    <cellStyle name="输出 3 2 2 4 2 2" xfId="13736"/>
    <cellStyle name="输出 3 2 2 4 2 3" xfId="13737"/>
    <cellStyle name="输出 3 2 2 4 3" xfId="13738"/>
    <cellStyle name="输出 3 2 2 5" xfId="13739"/>
    <cellStyle name="输出 3 2 2 5 2" xfId="13740"/>
    <cellStyle name="输出 3 2 2 5 2 2" xfId="13741"/>
    <cellStyle name="输出 3 2 2 5 2 3" xfId="13742"/>
    <cellStyle name="输出 3 2 2 5 3" xfId="13743"/>
    <cellStyle name="输出 3 2 2 6" xfId="13744"/>
    <cellStyle name="输出 3 2 2 6 2" xfId="13745"/>
    <cellStyle name="输出 3 2 2 6 3" xfId="13746"/>
    <cellStyle name="输出 3 2 2 7" xfId="13747"/>
    <cellStyle name="输出 3 2 2 7 2" xfId="13748"/>
    <cellStyle name="输出 3 2 2 8" xfId="13749"/>
    <cellStyle name="输出 3 2 3 3 2 3" xfId="13750"/>
    <cellStyle name="输出 3 2 3 4 2 2" xfId="13751"/>
    <cellStyle name="输出 3 2 3 4 2 3" xfId="13752"/>
    <cellStyle name="输出 3 2 3 5 2 2" xfId="13753"/>
    <cellStyle name="输出 3 2 3 5 2 3" xfId="13754"/>
    <cellStyle name="输出 3 2 3 6 2" xfId="13755"/>
    <cellStyle name="输出 3 2 3 6 3" xfId="13756"/>
    <cellStyle name="输出 3 2 3 7 2" xfId="13757"/>
    <cellStyle name="输出 3 2 4" xfId="13758"/>
    <cellStyle name="输出 3 2 4 2" xfId="13759"/>
    <cellStyle name="输出 3 2 4 2 2" xfId="13760"/>
    <cellStyle name="输出 3 2 4 2 3" xfId="13761"/>
    <cellStyle name="输出 3 2 4 3" xfId="13762"/>
    <cellStyle name="输出 3 2 4 3 2 2" xfId="13763"/>
    <cellStyle name="输出 3 2 4 3 2 3" xfId="13764"/>
    <cellStyle name="输出 3 2 4 4" xfId="13765"/>
    <cellStyle name="输出 3 2 4 4 2 2" xfId="13766"/>
    <cellStyle name="输出 3 2 4 4 2 3" xfId="13767"/>
    <cellStyle name="输出 3 2 4 5" xfId="13768"/>
    <cellStyle name="输出 3 2 4 5 2 2" xfId="13769"/>
    <cellStyle name="输出 3 2 4 5 2 3" xfId="13770"/>
    <cellStyle name="输出 3 2 4 6" xfId="13771"/>
    <cellStyle name="输出 3 2 4 7" xfId="13772"/>
    <cellStyle name="输出 3 2 4 8" xfId="13773"/>
    <cellStyle name="输出 3 2 5" xfId="13774"/>
    <cellStyle name="注释 3 2 4 4 2 2" xfId="13775"/>
    <cellStyle name="输出 3 2 5 2" xfId="13776"/>
    <cellStyle name="输出 3 2 5 2 2" xfId="13777"/>
    <cellStyle name="输出 3 2 5 2 3" xfId="13778"/>
    <cellStyle name="输出 3 2 5 3" xfId="13779"/>
    <cellStyle name="输出 3 2 5 3 2" xfId="13780"/>
    <cellStyle name="输出 3 2 5 3 2 2" xfId="13781"/>
    <cellStyle name="输出 3 2 5 3 2 3" xfId="13782"/>
    <cellStyle name="输出 3 2 5 3 3" xfId="13783"/>
    <cellStyle name="输出 3 2 5 4" xfId="13784"/>
    <cellStyle name="输出 3 2 5 4 2" xfId="13785"/>
    <cellStyle name="输出 3 2 5 4 2 2" xfId="13786"/>
    <cellStyle name="输出 3 2 5 4 2 3" xfId="13787"/>
    <cellStyle name="输出 3 2 5 4 3" xfId="13788"/>
    <cellStyle name="输出 3 2 5 5" xfId="13789"/>
    <cellStyle name="输出 3 2 5 6" xfId="13790"/>
    <cellStyle name="输出 3 2 5 6 2" xfId="13791"/>
    <cellStyle name="输出 3 2 5 6 3" xfId="13792"/>
    <cellStyle name="输出 3 2 5 7" xfId="13793"/>
    <cellStyle name="输入 2 3 5 2 2" xfId="13794"/>
    <cellStyle name="输出 3 2 5 7 2" xfId="13795"/>
    <cellStyle name="输出 3 2 5 8" xfId="13796"/>
    <cellStyle name="输入 2 3 5 2 3" xfId="13797"/>
    <cellStyle name="输出 3 2 6" xfId="13798"/>
    <cellStyle name="注释 3 2 4 4 2 3" xfId="13799"/>
    <cellStyle name="输出 3 2 6 2" xfId="13800"/>
    <cellStyle name="输出 3 2 6 2 2" xfId="13801"/>
    <cellStyle name="输出 3 2 6 2 3" xfId="13802"/>
    <cellStyle name="输出 3 2 6 3 2" xfId="13803"/>
    <cellStyle name="输出 3 2 6 3 2 2" xfId="13804"/>
    <cellStyle name="输出 3 2 6 3 2 3" xfId="13805"/>
    <cellStyle name="输出 3 2 6 3 3" xfId="13806"/>
    <cellStyle name="输出 3 2 6 4 2" xfId="13807"/>
    <cellStyle name="输出 3 2 6 4 2 2" xfId="13808"/>
    <cellStyle name="输入 2 11" xfId="13809"/>
    <cellStyle name="输出 3 2 6 4 2 3" xfId="13810"/>
    <cellStyle name="输出 3 2 6 4 3" xfId="13811"/>
    <cellStyle name="输出 3 2 6 5" xfId="13812"/>
    <cellStyle name="输出 3 2 6 5 2" xfId="13813"/>
    <cellStyle name="输出 3 2 6 5 2 2" xfId="13814"/>
    <cellStyle name="注释 16" xfId="13815"/>
    <cellStyle name="注释 21" xfId="13816"/>
    <cellStyle name="输出 3 2 6 5 2 3" xfId="13817"/>
    <cellStyle name="注释 17" xfId="13818"/>
    <cellStyle name="注释 22" xfId="13819"/>
    <cellStyle name="输出 3 2 6 5 3" xfId="13820"/>
    <cellStyle name="输出 3 2 6 6" xfId="13821"/>
    <cellStyle name="输出 3 2 6 6 2" xfId="13822"/>
    <cellStyle name="输出 3 2 6 6 3" xfId="13823"/>
    <cellStyle name="输出 3 2 6 7" xfId="13824"/>
    <cellStyle name="输出 3 2 6 7 2" xfId="13825"/>
    <cellStyle name="输出 3 2 6 8" xfId="13826"/>
    <cellStyle name="输出 3 2 7" xfId="13827"/>
    <cellStyle name="输出 3 2 7 2" xfId="13828"/>
    <cellStyle name="输出 3 2 8" xfId="13829"/>
    <cellStyle name="输出 3 2 8 2" xfId="13830"/>
    <cellStyle name="输出 3 2 8 2 3" xfId="13831"/>
    <cellStyle name="输出 3 2 9" xfId="13832"/>
    <cellStyle name="输出 3 2 9 2 2" xfId="13833"/>
    <cellStyle name="输出 3 2 9 2 3" xfId="13834"/>
    <cellStyle name="输出 3 3" xfId="13835"/>
    <cellStyle name="输出 3 3 2" xfId="13836"/>
    <cellStyle name="输出 3 3 2 2" xfId="13837"/>
    <cellStyle name="输出 3 3 2 3" xfId="13838"/>
    <cellStyle name="输出 3 3 3" xfId="13839"/>
    <cellStyle name="输出 3 3 3 2" xfId="13840"/>
    <cellStyle name="输出 3 3 3 2 2" xfId="13841"/>
    <cellStyle name="输出 3 3 3 2 3" xfId="13842"/>
    <cellStyle name="输入 6 9 2 2" xfId="13843"/>
    <cellStyle name="输出 3 3 3 3" xfId="13844"/>
    <cellStyle name="输出 3 3 4 2 2" xfId="13845"/>
    <cellStyle name="输出 3 3 4 2 3" xfId="13846"/>
    <cellStyle name="输出 3 3 5 2 2" xfId="13847"/>
    <cellStyle name="输出 3 3 5 2 3" xfId="13848"/>
    <cellStyle name="输出 3 3 6 2" xfId="13849"/>
    <cellStyle name="输出 3 3 6 3" xfId="13850"/>
    <cellStyle name="输出 3 3 7 2" xfId="13851"/>
    <cellStyle name="输出 3 3 8" xfId="13852"/>
    <cellStyle name="输出 3 4 2 2" xfId="13853"/>
    <cellStyle name="输出 3 4 2 3" xfId="13854"/>
    <cellStyle name="输出 3 4 3 2" xfId="13855"/>
    <cellStyle name="输出 3 4 3 2 2" xfId="13856"/>
    <cellStyle name="输出 3 4 3 2 3" xfId="13857"/>
    <cellStyle name="输出 3 4 3 3" xfId="13858"/>
    <cellStyle name="输出 3 4 4 2 2" xfId="13859"/>
    <cellStyle name="输出 3 4 4 2 3" xfId="13860"/>
    <cellStyle name="输出 3 4 5 2" xfId="13861"/>
    <cellStyle name="输出 3 4 5 2 2" xfId="13862"/>
    <cellStyle name="输出 3 4 5 3" xfId="13863"/>
    <cellStyle name="输出 3 4 6 2" xfId="13864"/>
    <cellStyle name="输出 3 4 7 2" xfId="13865"/>
    <cellStyle name="输出 3 6 2 2" xfId="13866"/>
    <cellStyle name="输出 3 6 2 3" xfId="13867"/>
    <cellStyle name="输出 3 7 2 2" xfId="13868"/>
    <cellStyle name="输出 3 7 2 3" xfId="13869"/>
    <cellStyle name="输出 3 8 2" xfId="13870"/>
    <cellStyle name="输出 3 8 2 2" xfId="13871"/>
    <cellStyle name="输出 3 8 2 3" xfId="13872"/>
    <cellStyle name="输出 3 8 3" xfId="13873"/>
    <cellStyle name="输出 3 9" xfId="13874"/>
    <cellStyle name="输入 3 2 4 3 2 3" xfId="13875"/>
    <cellStyle name="输出 35" xfId="13876"/>
    <cellStyle name="输出 40" xfId="13877"/>
    <cellStyle name="输出 36" xfId="13878"/>
    <cellStyle name="输出 41" xfId="13879"/>
    <cellStyle name="输出 37" xfId="13880"/>
    <cellStyle name="输出 42" xfId="13881"/>
    <cellStyle name="输出 38" xfId="13882"/>
    <cellStyle name="输出 43" xfId="13883"/>
    <cellStyle name="输出 39" xfId="13884"/>
    <cellStyle name="输出 44" xfId="13885"/>
    <cellStyle name="输出 4" xfId="13886"/>
    <cellStyle name="输出 4 10" xfId="13887"/>
    <cellStyle name="输出 4 10 2" xfId="13888"/>
    <cellStyle name="输出 4 11" xfId="13889"/>
    <cellStyle name="输出 4 2" xfId="13890"/>
    <cellStyle name="输出 4 2 10 2 2" xfId="13891"/>
    <cellStyle name="输出 4 2 10 2 3" xfId="13892"/>
    <cellStyle name="输出 4 2 11" xfId="13893"/>
    <cellStyle name="输出 4 2 11 2" xfId="13894"/>
    <cellStyle name="输出 4 2 11 3" xfId="13895"/>
    <cellStyle name="输出 4 2 12" xfId="13896"/>
    <cellStyle name="输出 4 2 13" xfId="13897"/>
    <cellStyle name="输出 4 2 2 2 2" xfId="13898"/>
    <cellStyle name="输出 4 2 2 2 3" xfId="13899"/>
    <cellStyle name="输出 4 2 2 3 2" xfId="13900"/>
    <cellStyle name="输出 4 2 2 3 2 2" xfId="13901"/>
    <cellStyle name="输出 4 2 2 3 2 3" xfId="13902"/>
    <cellStyle name="输出 4 2 2 3 3" xfId="13903"/>
    <cellStyle name="输出 4 2 2 4 2" xfId="13904"/>
    <cellStyle name="输出 4 2 2 4 2 2" xfId="13905"/>
    <cellStyle name="输出 4 2 2 4 2 3" xfId="13906"/>
    <cellStyle name="输出 4 2 2 4 3" xfId="13907"/>
    <cellStyle name="输出 4 2 2 5 2" xfId="13908"/>
    <cellStyle name="输出 4 2 2 5 2 3" xfId="13909"/>
    <cellStyle name="输出 4 2 2 5 3" xfId="13910"/>
    <cellStyle name="输出 4 2 2 6" xfId="13911"/>
    <cellStyle name="输出 4 2 2 6 2" xfId="13912"/>
    <cellStyle name="输出 4 2 2 6 3" xfId="13913"/>
    <cellStyle name="输出 4 2 2 7" xfId="13914"/>
    <cellStyle name="输出 4 2 2 7 2" xfId="13915"/>
    <cellStyle name="输出 4 2 2 8" xfId="13916"/>
    <cellStyle name="输出 4 2 3" xfId="13917"/>
    <cellStyle name="输出 4 2 3 2" xfId="13918"/>
    <cellStyle name="输出 4 2 3 2 2" xfId="13919"/>
    <cellStyle name="输出 4 2 3 2 3" xfId="13920"/>
    <cellStyle name="输出 4 2 3 3" xfId="13921"/>
    <cellStyle name="输出 4 2 3 3 2" xfId="13922"/>
    <cellStyle name="输出 4 2 3 3 3" xfId="13923"/>
    <cellStyle name="输出 4 2 3 4" xfId="13924"/>
    <cellStyle name="输出 4 2 3 4 2" xfId="13925"/>
    <cellStyle name="输出 4 2 3 4 3" xfId="13926"/>
    <cellStyle name="输出 4 2 3 5" xfId="13927"/>
    <cellStyle name="输出 4 2 3 5 2" xfId="13928"/>
    <cellStyle name="输出 4 2 3 5 3" xfId="13929"/>
    <cellStyle name="输出 4 2 3 6" xfId="13930"/>
    <cellStyle name="输出 4 2 3 6 2" xfId="13931"/>
    <cellStyle name="输出 4 2 3 6 3" xfId="13932"/>
    <cellStyle name="输出 4 2 3 7" xfId="13933"/>
    <cellStyle name="输出 4 2 3 7 2" xfId="13934"/>
    <cellStyle name="输出 4 2 3 8" xfId="13935"/>
    <cellStyle name="输出 4 2 4" xfId="13936"/>
    <cellStyle name="输出 4 2 4 2" xfId="13937"/>
    <cellStyle name="输出 4 2 4 2 2" xfId="13938"/>
    <cellStyle name="输出 4 2 4 2 3" xfId="13939"/>
    <cellStyle name="输出 4 2 4 3" xfId="13940"/>
    <cellStyle name="输出 4 2 4 3 2" xfId="13941"/>
    <cellStyle name="输出 4 2 4 3 2 2" xfId="13942"/>
    <cellStyle name="输出 4 2 4 3 2 3" xfId="13943"/>
    <cellStyle name="输出 4 2 4 3 3" xfId="13944"/>
    <cellStyle name="输出 4 2 4 4" xfId="13945"/>
    <cellStyle name="输出 4 2 4 4 2 2" xfId="13946"/>
    <cellStyle name="输出 4 2 4 4 2 3" xfId="13947"/>
    <cellStyle name="输出 4 2 4 5" xfId="13948"/>
    <cellStyle name="输出 4 2 4 5 2" xfId="13949"/>
    <cellStyle name="输出 4 2 4 5 2 3" xfId="13950"/>
    <cellStyle name="输出 4 2 4 5 3" xfId="13951"/>
    <cellStyle name="输出 4 2 4 6" xfId="13952"/>
    <cellStyle name="输出 4 2 4 6 2" xfId="13953"/>
    <cellStyle name="输出 4 2 4 6 3" xfId="13954"/>
    <cellStyle name="输出 4 2 4 7" xfId="13955"/>
    <cellStyle name="输出 4 2 4 7 2" xfId="13956"/>
    <cellStyle name="输出 4 2 4 8" xfId="13957"/>
    <cellStyle name="输出 4 2 5" xfId="13958"/>
    <cellStyle name="注释 3 2 4 5 2 2" xfId="13959"/>
    <cellStyle name="输出 4 2 5 2" xfId="13960"/>
    <cellStyle name="输出 4 2 5 2 2" xfId="13961"/>
    <cellStyle name="输出 4 2 5 2 3" xfId="13962"/>
    <cellStyle name="输出 4 2 5 3" xfId="13963"/>
    <cellStyle name="输出 4 2 5 3 2" xfId="13964"/>
    <cellStyle name="输出 4 2 5 3 2 2" xfId="13965"/>
    <cellStyle name="输出 4 2 5 3 2 3" xfId="13966"/>
    <cellStyle name="输出 4 2 5 3 3" xfId="13967"/>
    <cellStyle name="输出 4 2 5 4" xfId="13968"/>
    <cellStyle name="输出 4 2 5 4 2" xfId="13969"/>
    <cellStyle name="输出 4 2 5 4 2 2" xfId="13970"/>
    <cellStyle name="输出 4 2 5 4 2 3" xfId="13971"/>
    <cellStyle name="输出 4 2 5 4 3" xfId="13972"/>
    <cellStyle name="输出 4 2 5 5" xfId="13973"/>
    <cellStyle name="输出 4 2 5 6" xfId="13974"/>
    <cellStyle name="输出 4 2 5 6 2" xfId="13975"/>
    <cellStyle name="输出 4 2 5 6 3" xfId="13976"/>
    <cellStyle name="输出 4 2 5 7" xfId="13977"/>
    <cellStyle name="输入 2 4 5 2 2" xfId="13978"/>
    <cellStyle name="输出 4 2 5 7 2" xfId="13979"/>
    <cellStyle name="输出 4 2 5 8" xfId="13980"/>
    <cellStyle name="输入 2 4 5 2 3" xfId="13981"/>
    <cellStyle name="输出 4 2 6" xfId="13982"/>
    <cellStyle name="注释 3 2 4 5 2 3" xfId="13983"/>
    <cellStyle name="输出 4 2 6 2" xfId="13984"/>
    <cellStyle name="输出 4 2 6 2 2" xfId="13985"/>
    <cellStyle name="输出 4 2 6 2 3" xfId="13986"/>
    <cellStyle name="输出 4 2 6 3 2" xfId="13987"/>
    <cellStyle name="输出 4 2 6 3 2 2" xfId="13988"/>
    <cellStyle name="输出 4 2 6 3 2 3" xfId="13989"/>
    <cellStyle name="输出 4 2 6 3 3" xfId="13990"/>
    <cellStyle name="输出 4 2 6 4 2" xfId="13991"/>
    <cellStyle name="输出 4 2 6 4 2 2" xfId="13992"/>
    <cellStyle name="输出 4 2 6 4 2 3" xfId="13993"/>
    <cellStyle name="输出 4 2 6 4 3" xfId="13994"/>
    <cellStyle name="输出 4 2 6 5" xfId="13995"/>
    <cellStyle name="输出 4 2 6 5 2" xfId="13996"/>
    <cellStyle name="输出 4 2 6 5 2 3" xfId="13997"/>
    <cellStyle name="输出 4 2 6 5 3" xfId="13998"/>
    <cellStyle name="输出 4 2 6 6" xfId="13999"/>
    <cellStyle name="输出 4 2 6 6 2" xfId="14000"/>
    <cellStyle name="输出 4 2 6 6 3" xfId="14001"/>
    <cellStyle name="输出 4 2 6 7" xfId="14002"/>
    <cellStyle name="输出 4 2 6 7 2" xfId="14003"/>
    <cellStyle name="输出 4 2 6 8" xfId="14004"/>
    <cellStyle name="输出 4 2 7" xfId="14005"/>
    <cellStyle name="输出 4 2 7 2" xfId="14006"/>
    <cellStyle name="输出 4 2 8" xfId="14007"/>
    <cellStyle name="输出 4 2 8 2" xfId="14008"/>
    <cellStyle name="输出 4 2 9" xfId="14009"/>
    <cellStyle name="输出 4 2 9 2 2" xfId="14010"/>
    <cellStyle name="输出 4 3" xfId="14011"/>
    <cellStyle name="输出 4 3 2 2" xfId="14012"/>
    <cellStyle name="输出 4 3 2 3" xfId="14013"/>
    <cellStyle name="输出 4 3 3" xfId="14014"/>
    <cellStyle name="输出 4 3 3 2" xfId="14015"/>
    <cellStyle name="输出 4 3 3 2 2" xfId="14016"/>
    <cellStyle name="注释 58 4" xfId="14017"/>
    <cellStyle name="注释 63 4" xfId="14018"/>
    <cellStyle name="输出 4 3 3 2 3" xfId="14019"/>
    <cellStyle name="注释 58 5" xfId="14020"/>
    <cellStyle name="注释 63 5" xfId="14021"/>
    <cellStyle name="输出 4 3 3 3" xfId="14022"/>
    <cellStyle name="输出 4 3 4 2 2" xfId="14023"/>
    <cellStyle name="输出 4 3 4 2 3" xfId="14024"/>
    <cellStyle name="输出 4 3 5 2" xfId="14025"/>
    <cellStyle name="输出 4 3 5 2 2" xfId="14026"/>
    <cellStyle name="输出 4 3 5 2 3" xfId="14027"/>
    <cellStyle name="输出 4 3 5 3" xfId="14028"/>
    <cellStyle name="输出 4 3 6" xfId="14029"/>
    <cellStyle name="输出 4 3 6 2" xfId="14030"/>
    <cellStyle name="输出 4 3 6 3" xfId="14031"/>
    <cellStyle name="输出 4 3 7" xfId="14032"/>
    <cellStyle name="输出 4 3 8" xfId="14033"/>
    <cellStyle name="输出 4 4 2 2" xfId="14034"/>
    <cellStyle name="输出 4 4 2 3" xfId="14035"/>
    <cellStyle name="输出 4 4 3" xfId="14036"/>
    <cellStyle name="输出 4 4 3 2" xfId="14037"/>
    <cellStyle name="输出 4 4 3 2 2" xfId="14038"/>
    <cellStyle name="输出 4 4 3 2 3" xfId="14039"/>
    <cellStyle name="输出 4 4 3 3" xfId="14040"/>
    <cellStyle name="输出 4 4 4 2" xfId="14041"/>
    <cellStyle name="输出 4 4 4 2 2" xfId="14042"/>
    <cellStyle name="输出 4 4 4 2 3" xfId="14043"/>
    <cellStyle name="输出 4 4 4 3" xfId="14044"/>
    <cellStyle name="输出 4 4 5 2" xfId="14045"/>
    <cellStyle name="输出 4 4 5 2 2" xfId="14046"/>
    <cellStyle name="输出 4 4 5 2 3" xfId="14047"/>
    <cellStyle name="输出 4 4 5 3" xfId="14048"/>
    <cellStyle name="输出 4 4 6 2" xfId="14049"/>
    <cellStyle name="输出 4 4 7 2" xfId="14050"/>
    <cellStyle name="输出 4 5 3" xfId="14051"/>
    <cellStyle name="输出 4 6 2" xfId="14052"/>
    <cellStyle name="输出 4 6 2 2" xfId="14053"/>
    <cellStyle name="输出 4 6 2 3" xfId="14054"/>
    <cellStyle name="输出 4 6 3" xfId="14055"/>
    <cellStyle name="输出 4 7 2 2" xfId="14056"/>
    <cellStyle name="输出 4 7 2 3" xfId="14057"/>
    <cellStyle name="输出 4 8 2" xfId="14058"/>
    <cellStyle name="输出 4 8 2 2" xfId="14059"/>
    <cellStyle name="输出 4 8 2 3" xfId="14060"/>
    <cellStyle name="输出 4 8 3" xfId="14061"/>
    <cellStyle name="输出 4 9 2" xfId="14062"/>
    <cellStyle name="输出 4 9 3" xfId="14063"/>
    <cellStyle name="输出 45" xfId="14064"/>
    <cellStyle name="输出 46" xfId="14065"/>
    <cellStyle name="输出 47" xfId="14066"/>
    <cellStyle name="输出 48" xfId="14067"/>
    <cellStyle name="输出 5" xfId="14068"/>
    <cellStyle name="输出 5 10" xfId="14069"/>
    <cellStyle name="输出 5 2" xfId="14070"/>
    <cellStyle name="输出 5 2 2 2" xfId="14071"/>
    <cellStyle name="输出 5 2 2 3" xfId="14072"/>
    <cellStyle name="输出 5 2 3" xfId="14073"/>
    <cellStyle name="输出 5 2 3 2" xfId="14074"/>
    <cellStyle name="输出 5 2 3 2 2" xfId="14075"/>
    <cellStyle name="输出 5 2 3 2 3" xfId="14076"/>
    <cellStyle name="输出 5 2 3 3" xfId="14077"/>
    <cellStyle name="输出 5 2 4" xfId="14078"/>
    <cellStyle name="输出 5 2 4 2" xfId="14079"/>
    <cellStyle name="输出 5 2 4 3" xfId="14080"/>
    <cellStyle name="输出 5 2 5" xfId="14081"/>
    <cellStyle name="输出 5 2 5 3" xfId="14082"/>
    <cellStyle name="输出 5 2 6" xfId="14083"/>
    <cellStyle name="输出 5 2 6 2" xfId="14084"/>
    <cellStyle name="输出 5 2 6 3" xfId="14085"/>
    <cellStyle name="输出 5 2 7" xfId="14086"/>
    <cellStyle name="输出 5 2 7 2" xfId="14087"/>
    <cellStyle name="输出 5 2 8" xfId="14088"/>
    <cellStyle name="输出 5 3" xfId="14089"/>
    <cellStyle name="输出 5 3 2 2" xfId="14090"/>
    <cellStyle name="输出 5 3 2 3" xfId="14091"/>
    <cellStyle name="输出 5 3 3" xfId="14092"/>
    <cellStyle name="输出 5 3 3 2 2" xfId="14093"/>
    <cellStyle name="输出 5 3 3 2 3" xfId="14094"/>
    <cellStyle name="输出 5 3 4 2 2" xfId="14095"/>
    <cellStyle name="输出 5 3 4 2 3" xfId="14096"/>
    <cellStyle name="输出 5 3 5 2" xfId="14097"/>
    <cellStyle name="输出 5 3 5 2 2" xfId="14098"/>
    <cellStyle name="输出 5 3 5 2 3" xfId="14099"/>
    <cellStyle name="输出 5 3 6 2" xfId="14100"/>
    <cellStyle name="输出 5 3 7 2" xfId="14101"/>
    <cellStyle name="输出 5 4" xfId="14102"/>
    <cellStyle name="输出 5 4 3" xfId="14103"/>
    <cellStyle name="输出 5 5" xfId="14104"/>
    <cellStyle name="输出 5 5 2 2" xfId="14105"/>
    <cellStyle name="输出 5 5 2 3" xfId="14106"/>
    <cellStyle name="输出 5 5 3" xfId="14107"/>
    <cellStyle name="输出 5 6" xfId="14108"/>
    <cellStyle name="输出 5 6 2" xfId="14109"/>
    <cellStyle name="输出 5 6 2 2" xfId="14110"/>
    <cellStyle name="输出 5 6 2 3" xfId="14111"/>
    <cellStyle name="输出 5 6 3" xfId="14112"/>
    <cellStyle name="输出 5 7" xfId="14113"/>
    <cellStyle name="输出 5 7 2 2" xfId="14114"/>
    <cellStyle name="输出 5 7 2 3" xfId="14115"/>
    <cellStyle name="输出 5 8" xfId="14116"/>
    <cellStyle name="输出 5 8 2" xfId="14117"/>
    <cellStyle name="输出 5 8 3" xfId="14118"/>
    <cellStyle name="输出 5 9" xfId="14119"/>
    <cellStyle name="输出 5 9 2" xfId="14120"/>
    <cellStyle name="输出 6" xfId="14121"/>
    <cellStyle name="输出 6 10" xfId="14122"/>
    <cellStyle name="注释 52 3" xfId="14123"/>
    <cellStyle name="输出 6 10 2" xfId="14124"/>
    <cellStyle name="注释 52 3 2" xfId="14125"/>
    <cellStyle name="输出 6 10 3" xfId="14126"/>
    <cellStyle name="注释 52 3 3" xfId="14127"/>
    <cellStyle name="输出 6 11 2" xfId="14128"/>
    <cellStyle name="注释 52 4 2" xfId="14129"/>
    <cellStyle name="输出 6 11 3" xfId="14130"/>
    <cellStyle name="注释 52 4 3" xfId="14131"/>
    <cellStyle name="输出 6 12 2" xfId="14132"/>
    <cellStyle name="注释 52 5 2" xfId="14133"/>
    <cellStyle name="输出 6 13" xfId="14134"/>
    <cellStyle name="注释 52 6" xfId="14135"/>
    <cellStyle name="输出 6 2" xfId="14136"/>
    <cellStyle name="输出 6 2 2 2" xfId="14137"/>
    <cellStyle name="输入 3 2 4 6 2" xfId="14138"/>
    <cellStyle name="输出 6 2 2 3" xfId="14139"/>
    <cellStyle name="输入 3 2 4 6 3" xfId="14140"/>
    <cellStyle name="输出 6 2 3" xfId="14141"/>
    <cellStyle name="输入 3 2 4 7" xfId="14142"/>
    <cellStyle name="输出 6 2 3 2" xfId="14143"/>
    <cellStyle name="输入 3 2 4 7 2" xfId="14144"/>
    <cellStyle name="输出 6 2 3 2 2" xfId="14145"/>
    <cellStyle name="输出 6 2 3 2 3" xfId="14146"/>
    <cellStyle name="输出 6 2 3 3" xfId="14147"/>
    <cellStyle name="输出 6 2 4" xfId="14148"/>
    <cellStyle name="输入 3 2 4 8" xfId="14149"/>
    <cellStyle name="输出 6 2 4 2" xfId="14150"/>
    <cellStyle name="输出 6 2 4 2 3" xfId="14151"/>
    <cellStyle name="输出 6 2 4 3" xfId="14152"/>
    <cellStyle name="输出 6 2 5" xfId="14153"/>
    <cellStyle name="输出 6 2 5 2" xfId="14154"/>
    <cellStyle name="输出 6 2 5 2 2" xfId="14155"/>
    <cellStyle name="输出 6 2 5 2 3" xfId="14156"/>
    <cellStyle name="输出 6 2 5 3" xfId="14157"/>
    <cellStyle name="输出 6 2 6" xfId="14158"/>
    <cellStyle name="输出 6 2 6 2" xfId="14159"/>
    <cellStyle name="输出 6 2 7" xfId="14160"/>
    <cellStyle name="输出 6 2 7 2" xfId="14161"/>
    <cellStyle name="输出 6 2 8" xfId="14162"/>
    <cellStyle name="输出 6 3" xfId="14163"/>
    <cellStyle name="输出 6 3 2 2" xfId="14164"/>
    <cellStyle name="输入 3 2 5 6 2" xfId="14165"/>
    <cellStyle name="输出 6 3 2 3" xfId="14166"/>
    <cellStyle name="输入 3 2 5 6 3" xfId="14167"/>
    <cellStyle name="输出 6 3 3" xfId="14168"/>
    <cellStyle name="输入 3 2 5 7" xfId="14169"/>
    <cellStyle name="输出 6 3 3 2" xfId="14170"/>
    <cellStyle name="输入 3 2 5 7 2" xfId="14171"/>
    <cellStyle name="输出 6 3 3 2 2" xfId="14172"/>
    <cellStyle name="输出 8" xfId="14173"/>
    <cellStyle name="输出 6 3 3 2 3" xfId="14174"/>
    <cellStyle name="输出 9" xfId="14175"/>
    <cellStyle name="输出 6 3 3 3" xfId="14176"/>
    <cellStyle name="输出 6 3 4 2 2" xfId="14177"/>
    <cellStyle name="输出 6 3 4 2 3" xfId="14178"/>
    <cellStyle name="输出 6 3 5 2" xfId="14179"/>
    <cellStyle name="输出 6 3 5 2 2" xfId="14180"/>
    <cellStyle name="输出 6 3 5 2 3" xfId="14181"/>
    <cellStyle name="输出 6 3 5 3" xfId="14182"/>
    <cellStyle name="输出 6 3 6" xfId="14183"/>
    <cellStyle name="输出 6 3 6 2" xfId="14184"/>
    <cellStyle name="输出 6 3 7" xfId="14185"/>
    <cellStyle name="输出 6 3 7 2" xfId="14186"/>
    <cellStyle name="输出 6 3 8" xfId="14187"/>
    <cellStyle name="输出 6 4" xfId="14188"/>
    <cellStyle name="输出 6 4 2 2" xfId="14189"/>
    <cellStyle name="输入 3 2 6 6 2" xfId="14190"/>
    <cellStyle name="输出 6 4 3" xfId="14191"/>
    <cellStyle name="输入 3 2 6 7" xfId="14192"/>
    <cellStyle name="输出 6 4 3 2" xfId="14193"/>
    <cellStyle name="输入 3 2 6 7 2" xfId="14194"/>
    <cellStyle name="输出 6 4 3 2 2" xfId="14195"/>
    <cellStyle name="输出 6 4 3 2 3" xfId="14196"/>
    <cellStyle name="输出 6 4 4 2" xfId="14197"/>
    <cellStyle name="输出 6 4 4 2 2" xfId="14198"/>
    <cellStyle name="输出 6 4 4 2 3" xfId="14199"/>
    <cellStyle name="输出 6 4 5 2" xfId="14200"/>
    <cellStyle name="输出 6 4 5 2 2" xfId="14201"/>
    <cellStyle name="输出 6 4 5 2 3" xfId="14202"/>
    <cellStyle name="输出 6 4 6 2" xfId="14203"/>
    <cellStyle name="输出 6 4 7 2" xfId="14204"/>
    <cellStyle name="输出 6 5" xfId="14205"/>
    <cellStyle name="输出 6 5 2 2" xfId="14206"/>
    <cellStyle name="输出 6 5 2 3" xfId="14207"/>
    <cellStyle name="输出 6 5 3" xfId="14208"/>
    <cellStyle name="输出 6 5 3 2" xfId="14209"/>
    <cellStyle name="输出 6 5 3 2 2" xfId="14210"/>
    <cellStyle name="输出 6 5 3 2 3" xfId="14211"/>
    <cellStyle name="输出 6 5 4" xfId="14212"/>
    <cellStyle name="输出 6 5 4 2" xfId="14213"/>
    <cellStyle name="输出 6 5 4 2 2" xfId="14214"/>
    <cellStyle name="输出 6 5 4 2 3" xfId="14215"/>
    <cellStyle name="输出 6 5 5" xfId="14216"/>
    <cellStyle name="输出 6 5 5 2" xfId="14217"/>
    <cellStyle name="注释 5 4 3 2 3" xfId="14218"/>
    <cellStyle name="输出 6 5 5 2 2" xfId="14219"/>
    <cellStyle name="输出 6 5 5 2 3" xfId="14220"/>
    <cellStyle name="输出 6 5 6" xfId="14221"/>
    <cellStyle name="输出 6 5 6 2" xfId="14222"/>
    <cellStyle name="输出 6 5 6 3" xfId="14223"/>
    <cellStyle name="输出 6 5 7" xfId="14224"/>
    <cellStyle name="输出 6 5 7 2" xfId="14225"/>
    <cellStyle name="输出 6 5 8" xfId="14226"/>
    <cellStyle name="输出 6 6" xfId="14227"/>
    <cellStyle name="输出 6 6 2" xfId="14228"/>
    <cellStyle name="输出 6 6 2 2" xfId="14229"/>
    <cellStyle name="输出 6 6 2 3" xfId="14230"/>
    <cellStyle name="输出 6 6 3" xfId="14231"/>
    <cellStyle name="输出 6 6 3 2" xfId="14232"/>
    <cellStyle name="输出 6 6 3 2 2" xfId="14233"/>
    <cellStyle name="输出 6 6 3 2 3" xfId="14234"/>
    <cellStyle name="输出 6 6 3 3" xfId="14235"/>
    <cellStyle name="输出 6 6 4" xfId="14236"/>
    <cellStyle name="输出 6 6 4 2" xfId="14237"/>
    <cellStyle name="输出 6 6 4 2 2" xfId="14238"/>
    <cellStyle name="输出 6 6 4 2 3" xfId="14239"/>
    <cellStyle name="输出 6 6 4 3" xfId="14240"/>
    <cellStyle name="输出 6 6 5" xfId="14241"/>
    <cellStyle name="输出 6 6 5 2 2" xfId="14242"/>
    <cellStyle name="输出 6 6 5 2 3" xfId="14243"/>
    <cellStyle name="输出 6 6 5 3" xfId="14244"/>
    <cellStyle name="输出 6 6 6" xfId="14245"/>
    <cellStyle name="输出 6 6 6 2" xfId="14246"/>
    <cellStyle name="输出 6 6 7" xfId="14247"/>
    <cellStyle name="输出 6 6 7 2" xfId="14248"/>
    <cellStyle name="输出 6 6 8" xfId="14249"/>
    <cellStyle name="输出 6 7" xfId="14250"/>
    <cellStyle name="输出 6 7 2" xfId="14251"/>
    <cellStyle name="输出 6 7 3" xfId="14252"/>
    <cellStyle name="输出 6 8" xfId="14253"/>
    <cellStyle name="输出 6 8 2" xfId="14254"/>
    <cellStyle name="输出 6 8 2 2" xfId="14255"/>
    <cellStyle name="输出 6 8 2 3" xfId="14256"/>
    <cellStyle name="输出 6 8 3" xfId="14257"/>
    <cellStyle name="输出 6 9" xfId="14258"/>
    <cellStyle name="输出 6 9 2" xfId="14259"/>
    <cellStyle name="输出 6 9 2 2" xfId="14260"/>
    <cellStyle name="输出 6 9 2 3" xfId="14261"/>
    <cellStyle name="输出 6 9 3" xfId="14262"/>
    <cellStyle name="输出 7" xfId="14263"/>
    <cellStyle name="输入 10" xfId="14264"/>
    <cellStyle name="输入 11" xfId="14265"/>
    <cellStyle name="输入 12" xfId="14266"/>
    <cellStyle name="输入 13" xfId="14267"/>
    <cellStyle name="输入 14" xfId="14268"/>
    <cellStyle name="输入 2 10" xfId="14269"/>
    <cellStyle name="输入 2 10 2" xfId="14270"/>
    <cellStyle name="输入 2 2 10" xfId="14271"/>
    <cellStyle name="输入 2 2 10 2" xfId="14272"/>
    <cellStyle name="输入 2 2 10 2 2" xfId="14273"/>
    <cellStyle name="输入 2 2 10 2 3" xfId="14274"/>
    <cellStyle name="输入 2 2 10 3" xfId="14275"/>
    <cellStyle name="输入 2 2 11" xfId="14276"/>
    <cellStyle name="输入 2 2 11 2" xfId="14277"/>
    <cellStyle name="输入 2 2 11 3" xfId="14278"/>
    <cellStyle name="输入 2 2 12" xfId="14279"/>
    <cellStyle name="输入 2 2 12 2" xfId="14280"/>
    <cellStyle name="输入 2 2 13" xfId="14281"/>
    <cellStyle name="输入 2 2 2" xfId="14282"/>
    <cellStyle name="输入 2 2 2 2" xfId="14283"/>
    <cellStyle name="输入 2 2 2 2 2" xfId="14284"/>
    <cellStyle name="输入 2 2 2 2 3" xfId="14285"/>
    <cellStyle name="输入 2 2 2 3" xfId="14286"/>
    <cellStyle name="输入 2 2 2 3 2" xfId="14287"/>
    <cellStyle name="输入 2 2 2 3 2 2" xfId="14288"/>
    <cellStyle name="输入 2 2 2 3 2 3" xfId="14289"/>
    <cellStyle name="输入 2 2 2 3 3" xfId="14290"/>
    <cellStyle name="输入 2 2 2 4" xfId="14291"/>
    <cellStyle name="输入 2 2 2 4 2" xfId="14292"/>
    <cellStyle name="输入 2 2 2 4 2 2" xfId="14293"/>
    <cellStyle name="输入 2 2 2 4 2 3" xfId="14294"/>
    <cellStyle name="输入 2 2 2 4 3" xfId="14295"/>
    <cellStyle name="输入 2 2 2 5" xfId="14296"/>
    <cellStyle name="输入 2 2 2 5 2" xfId="14297"/>
    <cellStyle name="输入 2 2 2 5 2 2" xfId="14298"/>
    <cellStyle name="输入 2 2 2 5 2 3" xfId="14299"/>
    <cellStyle name="输入 2 2 2 5 3" xfId="14300"/>
    <cellStyle name="输入 2 2 2 6" xfId="14301"/>
    <cellStyle name="输入 2 2 2 6 2" xfId="14302"/>
    <cellStyle name="输入 2 2 2 6 3" xfId="14303"/>
    <cellStyle name="输入 2 2 2 7" xfId="14304"/>
    <cellStyle name="输入 2 2 2 8" xfId="14305"/>
    <cellStyle name="输入 2 2 3" xfId="14306"/>
    <cellStyle name="输入 2 2 3 2" xfId="14307"/>
    <cellStyle name="输入 2 2 3 3" xfId="14308"/>
    <cellStyle name="输入 2 2 3 4" xfId="14309"/>
    <cellStyle name="输入 2 2 3 5" xfId="14310"/>
    <cellStyle name="输入 2 2 3 6" xfId="14311"/>
    <cellStyle name="输入 2 2 3 7" xfId="14312"/>
    <cellStyle name="输入 2 2 3 8" xfId="14313"/>
    <cellStyle name="输入 2 2 4" xfId="14314"/>
    <cellStyle name="输入 2 2 4 2 2" xfId="14315"/>
    <cellStyle name="输入 2 2 4 2 3" xfId="14316"/>
    <cellStyle name="输入 2 2 4 3 2" xfId="14317"/>
    <cellStyle name="输入 2 2 4 3 2 3" xfId="14318"/>
    <cellStyle name="输入 2 2 4 3 3" xfId="14319"/>
    <cellStyle name="输入 2 2 4 4 2" xfId="14320"/>
    <cellStyle name="输入 2 2 4 4 2 2" xfId="14321"/>
    <cellStyle name="输入 2 2 4 4 3" xfId="14322"/>
    <cellStyle name="输入 2 2 4 5 2" xfId="14323"/>
    <cellStyle name="输入 2 2 4 5 2 3" xfId="14324"/>
    <cellStyle name="输入 2 2 5" xfId="14325"/>
    <cellStyle name="输入 2 2 5 2" xfId="14326"/>
    <cellStyle name="输入 2 2 5 3" xfId="14327"/>
    <cellStyle name="输入 2 2 5 3 2 3" xfId="14328"/>
    <cellStyle name="输入 2 2 5 4" xfId="14329"/>
    <cellStyle name="输入 2 2 5 4 2" xfId="14330"/>
    <cellStyle name="输入 2 2 5 4 3" xfId="14331"/>
    <cellStyle name="输入 2 2 5 5" xfId="14332"/>
    <cellStyle name="输入 2 2 5 5 2" xfId="14333"/>
    <cellStyle name="输入 2 2 5 5 2 3" xfId="14334"/>
    <cellStyle name="输入 2 2 5 5 3" xfId="14335"/>
    <cellStyle name="输入 2 2 6" xfId="14336"/>
    <cellStyle name="输入 2 2 6 2" xfId="14337"/>
    <cellStyle name="输入 2 2 6 2 2" xfId="14338"/>
    <cellStyle name="输入 2 2 6 2 3" xfId="14339"/>
    <cellStyle name="输入 2 2 6 3" xfId="14340"/>
    <cellStyle name="输入 2 2 6 3 2" xfId="14341"/>
    <cellStyle name="输入 2 2 6 3 2 3" xfId="14342"/>
    <cellStyle name="输入 2 2 6 4" xfId="14343"/>
    <cellStyle name="输入 2 2 6 4 2" xfId="14344"/>
    <cellStyle name="输入 2 2 6 5" xfId="14345"/>
    <cellStyle name="输入 2 2 6 5 2" xfId="14346"/>
    <cellStyle name="输入 2 2 6 5 2 3" xfId="14347"/>
    <cellStyle name="输入 2 2 6 6" xfId="14348"/>
    <cellStyle name="输入 2 2 6 6 2" xfId="14349"/>
    <cellStyle name="输入 2 2 6 7" xfId="14350"/>
    <cellStyle name="输入 2 2 6 8" xfId="14351"/>
    <cellStyle name="输入 2 2 7" xfId="14352"/>
    <cellStyle name="输入 2 2 7 2" xfId="14353"/>
    <cellStyle name="输入 2 2 7 3" xfId="14354"/>
    <cellStyle name="输入 2 2 8" xfId="14355"/>
    <cellStyle name="输入 2 2 8 2" xfId="14356"/>
    <cellStyle name="输入 2 2 8 3" xfId="14357"/>
    <cellStyle name="输入 2 2 9" xfId="14358"/>
    <cellStyle name="输入 2 2 9 2" xfId="14359"/>
    <cellStyle name="输入 2 2 9 2 2" xfId="14360"/>
    <cellStyle name="输入 2 2 9 2 3" xfId="14361"/>
    <cellStyle name="输入 2 2 9 3" xfId="14362"/>
    <cellStyle name="输入 2 3 2" xfId="14363"/>
    <cellStyle name="输入 2 3 2 2" xfId="14364"/>
    <cellStyle name="输入 2 3 2 3" xfId="14365"/>
    <cellStyle name="输入 2 3 3" xfId="14366"/>
    <cellStyle name="输入 2 3 3 2" xfId="14367"/>
    <cellStyle name="输入 2 3 3 2 2" xfId="14368"/>
    <cellStyle name="输入 2 3 3 2 3" xfId="14369"/>
    <cellStyle name="输入 2 3 3 3" xfId="14370"/>
    <cellStyle name="输入 2 3 4" xfId="14371"/>
    <cellStyle name="输入 2 3 4 2" xfId="14372"/>
    <cellStyle name="输入 2 3 4 2 2" xfId="14373"/>
    <cellStyle name="输入 2 3 4 2 3" xfId="14374"/>
    <cellStyle name="输入 2 3 4 3" xfId="14375"/>
    <cellStyle name="输入 2 3 5" xfId="14376"/>
    <cellStyle name="输入 2 3 5 2" xfId="14377"/>
    <cellStyle name="输入 2 3 5 3" xfId="14378"/>
    <cellStyle name="输入 2 3 6" xfId="14379"/>
    <cellStyle name="输入 2 3 6 2" xfId="14380"/>
    <cellStyle name="输入 2 3 6 3" xfId="14381"/>
    <cellStyle name="输入 2 3 7" xfId="14382"/>
    <cellStyle name="输入 2 3 7 2" xfId="14383"/>
    <cellStyle name="输入 2 3 8" xfId="14384"/>
    <cellStyle name="输入 2 4 2" xfId="14385"/>
    <cellStyle name="输入 2 4 3" xfId="14386"/>
    <cellStyle name="输入 2 4 3 2 2" xfId="14387"/>
    <cellStyle name="输入 2 4 3 2 3" xfId="14388"/>
    <cellStyle name="输入 2 4 4" xfId="14389"/>
    <cellStyle name="输入 2 4 4 2" xfId="14390"/>
    <cellStyle name="输入 2 4 4 2 2" xfId="14391"/>
    <cellStyle name="输入 2 4 4 2 3" xfId="14392"/>
    <cellStyle name="输入 2 4 4 3" xfId="14393"/>
    <cellStyle name="输入 2 4 5" xfId="14394"/>
    <cellStyle name="输入 2 4 5 2" xfId="14395"/>
    <cellStyle name="输入 2 4 5 3" xfId="14396"/>
    <cellStyle name="输入 2 4 6" xfId="14397"/>
    <cellStyle name="输入 2 4 6 2" xfId="14398"/>
    <cellStyle name="输入 2 4 6 3" xfId="14399"/>
    <cellStyle name="输入 2 4 7" xfId="14400"/>
    <cellStyle name="输入 2 4 7 2" xfId="14401"/>
    <cellStyle name="输入 2 4 8" xfId="14402"/>
    <cellStyle name="输入 2 5 2" xfId="14403"/>
    <cellStyle name="输入 2 5 3" xfId="14404"/>
    <cellStyle name="输入 2 6" xfId="14405"/>
    <cellStyle name="输入 2 6 2" xfId="14406"/>
    <cellStyle name="输入 2 6 3" xfId="14407"/>
    <cellStyle name="输入 2 7" xfId="14408"/>
    <cellStyle name="输入 2 7 2" xfId="14409"/>
    <cellStyle name="输入 2 7 3" xfId="14410"/>
    <cellStyle name="输入 2 8" xfId="14411"/>
    <cellStyle name="输入 2 8 2" xfId="14412"/>
    <cellStyle name="输入 2 8 3" xfId="14413"/>
    <cellStyle name="输入 2 9" xfId="14414"/>
    <cellStyle name="输入 2 9 2" xfId="14415"/>
    <cellStyle name="输入 2 9 3" xfId="14416"/>
    <cellStyle name="输入 25" xfId="14417"/>
    <cellStyle name="输入 30" xfId="14418"/>
    <cellStyle name="输入 26" xfId="14419"/>
    <cellStyle name="输入 3 2 5 4 2" xfId="14420"/>
    <cellStyle name="输入 31" xfId="14421"/>
    <cellStyle name="输入 27" xfId="14422"/>
    <cellStyle name="输入 3 2 5 4 3" xfId="14423"/>
    <cellStyle name="输入 32" xfId="14424"/>
    <cellStyle name="输入 28" xfId="14425"/>
    <cellStyle name="输入 33" xfId="14426"/>
    <cellStyle name="输入 29" xfId="14427"/>
    <cellStyle name="输入 34" xfId="14428"/>
    <cellStyle name="输入 3 10" xfId="14429"/>
    <cellStyle name="输入 3 10 2" xfId="14430"/>
    <cellStyle name="输入 3 11" xfId="14431"/>
    <cellStyle name="输入 3 2" xfId="14432"/>
    <cellStyle name="输入 3 2 10 2" xfId="14433"/>
    <cellStyle name="输入 3 2 10 2 2" xfId="14434"/>
    <cellStyle name="输入 3 2 10 2 3" xfId="14435"/>
    <cellStyle name="输入 3 2 12" xfId="14436"/>
    <cellStyle name="输入 3 2 13" xfId="14437"/>
    <cellStyle name="输入 3 2 2 2 2" xfId="14438"/>
    <cellStyle name="输入 3 2 2 2 3" xfId="14439"/>
    <cellStyle name="输入 3 2 2 3 2 2" xfId="14440"/>
    <cellStyle name="注释 2 2 9 3" xfId="14441"/>
    <cellStyle name="输入 3 2 2 3 2 3" xfId="14442"/>
    <cellStyle name="输入 3 2 2 4 2" xfId="14443"/>
    <cellStyle name="输入 3 2 2 4 2 2" xfId="14444"/>
    <cellStyle name="输入 3 2 2 4 2 3" xfId="14445"/>
    <cellStyle name="输入 3 2 2 4 3" xfId="14446"/>
    <cellStyle name="输入 3 2 2 5 2" xfId="14447"/>
    <cellStyle name="输入 3 2 2 5 2 2" xfId="14448"/>
    <cellStyle name="输入 3 2 2 5 2 3" xfId="14449"/>
    <cellStyle name="输入 3 2 2 5 3" xfId="14450"/>
    <cellStyle name="输入 3 2 2 6 2" xfId="14451"/>
    <cellStyle name="输入 3 2 2 6 3" xfId="14452"/>
    <cellStyle name="输入 3 2 2 7" xfId="14453"/>
    <cellStyle name="输入 3 2 2 7 2" xfId="14454"/>
    <cellStyle name="输入 3 2 2 8" xfId="14455"/>
    <cellStyle name="输入 3 2 3 2 2" xfId="14456"/>
    <cellStyle name="输入 3 2 3 2 3" xfId="14457"/>
    <cellStyle name="输入 3 2 3 3 2" xfId="14458"/>
    <cellStyle name="输入 3 2 3 3 2 2" xfId="14459"/>
    <cellStyle name="注释 3 2 9 3" xfId="14460"/>
    <cellStyle name="输入 3 2 3 3 2 3" xfId="14461"/>
    <cellStyle name="输入 3 2 3 3 3" xfId="14462"/>
    <cellStyle name="输入 3 2 3 4 2" xfId="14463"/>
    <cellStyle name="输入 3 2 3 4 2 3" xfId="14464"/>
    <cellStyle name="输入 3 2 3 4 3" xfId="14465"/>
    <cellStyle name="输入 3 2 3 5 2" xfId="14466"/>
    <cellStyle name="输入 3 2 3 5 2 2" xfId="14467"/>
    <cellStyle name="输入 3 2 3 5 2 3" xfId="14468"/>
    <cellStyle name="输入 3 2 3 5 3" xfId="14469"/>
    <cellStyle name="输入 3 2 3 6 2" xfId="14470"/>
    <cellStyle name="输入 3 2 3 6 3" xfId="14471"/>
    <cellStyle name="输入 3 2 3 7" xfId="14472"/>
    <cellStyle name="输入 3 2 3 7 2" xfId="14473"/>
    <cellStyle name="输入 3 2 3 8" xfId="14474"/>
    <cellStyle name="输入 3 2 4 2 2" xfId="14475"/>
    <cellStyle name="输入 3 2 4 2 3" xfId="14476"/>
    <cellStyle name="输入 3 2 4 3 2" xfId="14477"/>
    <cellStyle name="输入 3 2 4 3 3" xfId="14478"/>
    <cellStyle name="输入 3 2 4 4 2" xfId="14479"/>
    <cellStyle name="输入 3 2 4 4 2 2" xfId="14480"/>
    <cellStyle name="输入 3 2 4 4 2 3" xfId="14481"/>
    <cellStyle name="输入 3 2 4 4 3" xfId="14482"/>
    <cellStyle name="输入 3 2 4 5 2" xfId="14483"/>
    <cellStyle name="输入 3 2 4 5 2 2" xfId="14484"/>
    <cellStyle name="输入 3 2 4 5 2 3" xfId="14485"/>
    <cellStyle name="输入 3 2 4 5 3" xfId="14486"/>
    <cellStyle name="输入 3 2 5 2 2" xfId="14487"/>
    <cellStyle name="输入 3 2 5 2 3" xfId="14488"/>
    <cellStyle name="输入 3 2 5 3 2 2" xfId="14489"/>
    <cellStyle name="输入 3 2 5 3 2 3" xfId="14490"/>
    <cellStyle name="输入 3 2 5 4 2 2" xfId="14491"/>
    <cellStyle name="输入 3 2 5 4 2 3" xfId="14492"/>
    <cellStyle name="输入 3 2 5 5 2" xfId="14493"/>
    <cellStyle name="输入 3 2 5 5 2 2" xfId="14494"/>
    <cellStyle name="输入 3 2 5 5 2 3" xfId="14495"/>
    <cellStyle name="输入 3 2 5 5 3" xfId="14496"/>
    <cellStyle name="输入 3 2 6 2 2" xfId="14497"/>
    <cellStyle name="输入 3 2 6 3 2" xfId="14498"/>
    <cellStyle name="输入 3 2 6 3 2 3" xfId="14499"/>
    <cellStyle name="输入 3 2 6 4 2" xfId="14500"/>
    <cellStyle name="输入 3 2 6 4 2 2" xfId="14501"/>
    <cellStyle name="输入 3 2 6 4 2 3" xfId="14502"/>
    <cellStyle name="输入 3 2 6 5 2" xfId="14503"/>
    <cellStyle name="输入 3 2 8 2" xfId="14504"/>
    <cellStyle name="输入 3 2 8 2 2" xfId="14505"/>
    <cellStyle name="输入 3 2 8 2 3" xfId="14506"/>
    <cellStyle name="输入 3 2 8 3" xfId="14507"/>
    <cellStyle name="输入 3 2 9" xfId="14508"/>
    <cellStyle name="输入 3 2 9 2" xfId="14509"/>
    <cellStyle name="输入 3 2 9 3" xfId="14510"/>
    <cellStyle name="输入 3 3" xfId="14511"/>
    <cellStyle name="输入 3 3 3 2 2" xfId="14512"/>
    <cellStyle name="输入 3 3 3 2 3" xfId="14513"/>
    <cellStyle name="输入 3 3 4 2 2" xfId="14514"/>
    <cellStyle name="输入 3 3 4 2 3" xfId="14515"/>
    <cellStyle name="输入 3 3 5 2 2" xfId="14516"/>
    <cellStyle name="输入 3 3 5 2 3" xfId="14517"/>
    <cellStyle name="输入 3 4" xfId="14518"/>
    <cellStyle name="输入 3 4 3 2 2" xfId="14519"/>
    <cellStyle name="输入 3 4 3 2 3" xfId="14520"/>
    <cellStyle name="输入 3 4 4 2 2" xfId="14521"/>
    <cellStyle name="输入 3 4 4 2 3" xfId="14522"/>
    <cellStyle name="输入 3 4 5 2 2" xfId="14523"/>
    <cellStyle name="输入 3 4 5 2 3" xfId="14524"/>
    <cellStyle name="输入 3 5" xfId="14525"/>
    <cellStyle name="输入 3 6" xfId="14526"/>
    <cellStyle name="输入 3 7" xfId="14527"/>
    <cellStyle name="输入 3 8" xfId="14528"/>
    <cellStyle name="输入 3 8 2 2" xfId="14529"/>
    <cellStyle name="输入 3 8 2 3" xfId="14530"/>
    <cellStyle name="输入 3 9" xfId="14531"/>
    <cellStyle name="输入 35" xfId="14532"/>
    <cellStyle name="输入 40" xfId="14533"/>
    <cellStyle name="输入 36" xfId="14534"/>
    <cellStyle name="输入 41" xfId="14535"/>
    <cellStyle name="输入 37" xfId="14536"/>
    <cellStyle name="输入 42" xfId="14537"/>
    <cellStyle name="输入 38" xfId="14538"/>
    <cellStyle name="输入 43" xfId="14539"/>
    <cellStyle name="输入 4" xfId="14540"/>
    <cellStyle name="输入 4 10" xfId="14541"/>
    <cellStyle name="输入 4 10 2" xfId="14542"/>
    <cellStyle name="输入 4 11" xfId="14543"/>
    <cellStyle name="输入 4 2" xfId="14544"/>
    <cellStyle name="输入 4 2 10 2" xfId="14545"/>
    <cellStyle name="输入 4 2 10 2 2" xfId="14546"/>
    <cellStyle name="输入 4 2 10 2 3" xfId="14547"/>
    <cellStyle name="输入 4 2 10 3" xfId="14548"/>
    <cellStyle name="输入 4 2 11 2" xfId="14549"/>
    <cellStyle name="输入 4 2 11 3" xfId="14550"/>
    <cellStyle name="输入 4 2 12" xfId="14551"/>
    <cellStyle name="输入 4 2 12 2" xfId="14552"/>
    <cellStyle name="输入 4 2 13" xfId="14553"/>
    <cellStyle name="输入 4 2 2" xfId="14554"/>
    <cellStyle name="输入 4 2 2 2" xfId="14555"/>
    <cellStyle name="输入 4 2 2 2 2" xfId="14556"/>
    <cellStyle name="输入 4 2 2 2 3" xfId="14557"/>
    <cellStyle name="输入 4 2 2 3" xfId="14558"/>
    <cellStyle name="输入 4 2 2 3 2" xfId="14559"/>
    <cellStyle name="输入 4 2 2 3 2 2" xfId="14560"/>
    <cellStyle name="输入 4 2 2 3 2 3" xfId="14561"/>
    <cellStyle name="输入 4 2 2 3 3" xfId="14562"/>
    <cellStyle name="输入 4 2 2 4" xfId="14563"/>
    <cellStyle name="输入 4 2 2 4 2" xfId="14564"/>
    <cellStyle name="输入 4 2 2 4 2 2" xfId="14565"/>
    <cellStyle name="输入 4 2 2 4 2 3" xfId="14566"/>
    <cellStyle name="输入 4 2 2 4 3" xfId="14567"/>
    <cellStyle name="输入 4 2 2 5" xfId="14568"/>
    <cellStyle name="输入 4 2 2 5 2" xfId="14569"/>
    <cellStyle name="输入 4 2 2 5 2 2" xfId="14570"/>
    <cellStyle name="输入 4 2 2 5 2 3" xfId="14571"/>
    <cellStyle name="输入 4 2 2 5 3" xfId="14572"/>
    <cellStyle name="输入 4 2 2 6" xfId="14573"/>
    <cellStyle name="输入 4 2 2 6 2" xfId="14574"/>
    <cellStyle name="输入 4 2 2 6 3" xfId="14575"/>
    <cellStyle name="输入 4 2 2 7" xfId="14576"/>
    <cellStyle name="输入 4 2 2 7 2" xfId="14577"/>
    <cellStyle name="输入 4 2 2 8" xfId="14578"/>
    <cellStyle name="输入 4 2 3" xfId="14579"/>
    <cellStyle name="输入 4 2 3 2" xfId="14580"/>
    <cellStyle name="输入 4 2 3 2 2" xfId="14581"/>
    <cellStyle name="输入 4 2 3 2 3" xfId="14582"/>
    <cellStyle name="输入 4 2 3 3 2 2" xfId="14583"/>
    <cellStyle name="输入 4 2 3 3 2 3" xfId="14584"/>
    <cellStyle name="输入 4 2 4" xfId="14585"/>
    <cellStyle name="输入 4 2 4 2" xfId="14586"/>
    <cellStyle name="输入 4 2 4 2 2" xfId="14587"/>
    <cellStyle name="输入 4 2 4 2 3" xfId="14588"/>
    <cellStyle name="输入 4 2 4 3 2 3" xfId="14589"/>
    <cellStyle name="输入 4 2 5" xfId="14590"/>
    <cellStyle name="输入 4 2 5 2" xfId="14591"/>
    <cellStyle name="输入 4 2 5 2 2" xfId="14592"/>
    <cellStyle name="输入 4 2 5 2 3" xfId="14593"/>
    <cellStyle name="输入 4 2 5 3 2 3" xfId="14594"/>
    <cellStyle name="输入 4 2 6" xfId="14595"/>
    <cellStyle name="输入 4 2 6 2" xfId="14596"/>
    <cellStyle name="输入 4 2 6 2 2" xfId="14597"/>
    <cellStyle name="输入 4 2 6 2 3" xfId="14598"/>
    <cellStyle name="输入 4 2 6 3 2 3" xfId="14599"/>
    <cellStyle name="输入 4 2 7" xfId="14600"/>
    <cellStyle name="输入 4 2 7 2" xfId="14601"/>
    <cellStyle name="输入 4 2 8" xfId="14602"/>
    <cellStyle name="输入 4 2 8 2" xfId="14603"/>
    <cellStyle name="输入 4 2 9" xfId="14604"/>
    <cellStyle name="输入 4 2 9 2" xfId="14605"/>
    <cellStyle name="输入 4 2 9 2 3" xfId="14606"/>
    <cellStyle name="输入 4 3" xfId="14607"/>
    <cellStyle name="输入 4 3 2" xfId="14608"/>
    <cellStyle name="输入 4 3 2 2" xfId="14609"/>
    <cellStyle name="输入 4 3 2 3" xfId="14610"/>
    <cellStyle name="输入 4 3 3" xfId="14611"/>
    <cellStyle name="输入 4 3 3 2" xfId="14612"/>
    <cellStyle name="输入 4 3 3 2 2" xfId="14613"/>
    <cellStyle name="输入 4 3 3 2 3" xfId="14614"/>
    <cellStyle name="输入 4 3 3 3" xfId="14615"/>
    <cellStyle name="输入 4 3 4" xfId="14616"/>
    <cellStyle name="输入 4 3 4 2" xfId="14617"/>
    <cellStyle name="输入 4 3 4 2 2" xfId="14618"/>
    <cellStyle name="输入 4 3 4 2 3" xfId="14619"/>
    <cellStyle name="输入 4 3 4 3" xfId="14620"/>
    <cellStyle name="输入 4 3 5" xfId="14621"/>
    <cellStyle name="输入 4 3 5 2" xfId="14622"/>
    <cellStyle name="输入 4 3 5 2 2" xfId="14623"/>
    <cellStyle name="输入 4 3 5 2 3" xfId="14624"/>
    <cellStyle name="输入 4 3 5 3" xfId="14625"/>
    <cellStyle name="输入 4 3 6" xfId="14626"/>
    <cellStyle name="输入 4 3 6 2" xfId="14627"/>
    <cellStyle name="输入 4 3 7" xfId="14628"/>
    <cellStyle name="输入 4 3 7 2" xfId="14629"/>
    <cellStyle name="输入 4 3 8" xfId="14630"/>
    <cellStyle name="输入 4 4" xfId="14631"/>
    <cellStyle name="输入 4 4 2" xfId="14632"/>
    <cellStyle name="输入 4 4 3" xfId="14633"/>
    <cellStyle name="输入 4 4 4" xfId="14634"/>
    <cellStyle name="输入 4 4 5" xfId="14635"/>
    <cellStyle name="输入 4 4 6" xfId="14636"/>
    <cellStyle name="输入 4 4 7" xfId="14637"/>
    <cellStyle name="输入 4 4 8" xfId="14638"/>
    <cellStyle name="输入 4 5" xfId="14639"/>
    <cellStyle name="输入 4 5 2" xfId="14640"/>
    <cellStyle name="输入 4 5 3" xfId="14641"/>
    <cellStyle name="输入 4 6" xfId="14642"/>
    <cellStyle name="输入 4 6 2" xfId="14643"/>
    <cellStyle name="输入 4 6 2 2" xfId="14644"/>
    <cellStyle name="输入 4 6 2 3" xfId="14645"/>
    <cellStyle name="输入 4 7" xfId="14646"/>
    <cellStyle name="输入 4 7 2" xfId="14647"/>
    <cellStyle name="输入 4 7 2 2" xfId="14648"/>
    <cellStyle name="输入 4 7 2 3" xfId="14649"/>
    <cellStyle name="输入 4 8" xfId="14650"/>
    <cellStyle name="输入 4 8 2" xfId="14651"/>
    <cellStyle name="输入 4 8 2 2" xfId="14652"/>
    <cellStyle name="输入 4 8 2 3" xfId="14653"/>
    <cellStyle name="输入 4 8 3" xfId="14654"/>
    <cellStyle name="输入 4 9" xfId="14655"/>
    <cellStyle name="输入 4 9 2" xfId="14656"/>
    <cellStyle name="输入 4 9 3" xfId="14657"/>
    <cellStyle name="输入 5" xfId="14658"/>
    <cellStyle name="输入 5 10" xfId="14659"/>
    <cellStyle name="输入 5 2 3 2" xfId="14660"/>
    <cellStyle name="输入 6 4 2" xfId="14661"/>
    <cellStyle name="输入 5 2 3 2 2" xfId="14662"/>
    <cellStyle name="输入 6 4 2 2" xfId="14663"/>
    <cellStyle name="输入 5 2 3 2 3" xfId="14664"/>
    <cellStyle name="输入 6 4 2 3" xfId="14665"/>
    <cellStyle name="输入 5 2 3 3" xfId="14666"/>
    <cellStyle name="输入 6 4 3" xfId="14667"/>
    <cellStyle name="输入 5 2 4 2" xfId="14668"/>
    <cellStyle name="输入 6 5 2" xfId="14669"/>
    <cellStyle name="输入 5 2 4 2 2" xfId="14670"/>
    <cellStyle name="输入 6 5 2 2" xfId="14671"/>
    <cellStyle name="输入 5 2 4 2 3" xfId="14672"/>
    <cellStyle name="输入 6 5 2 3" xfId="14673"/>
    <cellStyle name="输入 5 2 4 3" xfId="14674"/>
    <cellStyle name="输入 6 5 3" xfId="14675"/>
    <cellStyle name="输入 5 2 5 2" xfId="14676"/>
    <cellStyle name="输入 6 6 2" xfId="14677"/>
    <cellStyle name="输入 5 2 5 2 2" xfId="14678"/>
    <cellStyle name="输入 6 6 2 2" xfId="14679"/>
    <cellStyle name="输入 5 2 5 2 3" xfId="14680"/>
    <cellStyle name="输入 6 6 2 3" xfId="14681"/>
    <cellStyle name="输入 5 2 5 3" xfId="14682"/>
    <cellStyle name="输入 6 6 3" xfId="14683"/>
    <cellStyle name="输入 5 2 6 2" xfId="14684"/>
    <cellStyle name="输入 6 7 2" xfId="14685"/>
    <cellStyle name="输入 5 2 6 3" xfId="14686"/>
    <cellStyle name="输入 6 7 3" xfId="14687"/>
    <cellStyle name="输入 5 2 7" xfId="14688"/>
    <cellStyle name="输入 6 8" xfId="14689"/>
    <cellStyle name="输入 5 2 8" xfId="14690"/>
    <cellStyle name="输入 6 9" xfId="14691"/>
    <cellStyle name="输入 5 3 2 2" xfId="14692"/>
    <cellStyle name="注释 4 2" xfId="14693"/>
    <cellStyle name="输入 5 3 2 3" xfId="14694"/>
    <cellStyle name="注释 4 3" xfId="14695"/>
    <cellStyle name="输入 5 3 3 2" xfId="14696"/>
    <cellStyle name="注释 5 2" xfId="14697"/>
    <cellStyle name="输入 5 3 3 2 2" xfId="14698"/>
    <cellStyle name="注释 5 2 2" xfId="14699"/>
    <cellStyle name="输入 5 3 3 2 3" xfId="14700"/>
    <cellStyle name="注释 5 2 3" xfId="14701"/>
    <cellStyle name="输入 5 3 3 3" xfId="14702"/>
    <cellStyle name="注释 5 3" xfId="14703"/>
    <cellStyle name="输入 5 3 4 2" xfId="14704"/>
    <cellStyle name="注释 6 2" xfId="14705"/>
    <cellStyle name="输入 5 3 4 2 2" xfId="14706"/>
    <cellStyle name="注释 6 2 2" xfId="14707"/>
    <cellStyle name="输入 5 3 4 2 3" xfId="14708"/>
    <cellStyle name="注释 6 2 3" xfId="14709"/>
    <cellStyle name="输入 5 3 4 3" xfId="14710"/>
    <cellStyle name="注释 6 3" xfId="14711"/>
    <cellStyle name="输入 5 3 5 2" xfId="14712"/>
    <cellStyle name="注释 7 2" xfId="14713"/>
    <cellStyle name="输入 5 3 5 2 2" xfId="14714"/>
    <cellStyle name="注释 7 2 2" xfId="14715"/>
    <cellStyle name="输入 5 3 5 2 3" xfId="14716"/>
    <cellStyle name="注释 7 2 3" xfId="14717"/>
    <cellStyle name="输入 5 3 5 3" xfId="14718"/>
    <cellStyle name="注释 7 3" xfId="14719"/>
    <cellStyle name="输入 5 3 6 2" xfId="14720"/>
    <cellStyle name="输入 5 3 6 3" xfId="14721"/>
    <cellStyle name="输入 5 3 7 2" xfId="14722"/>
    <cellStyle name="输入 5 5 2 2" xfId="14723"/>
    <cellStyle name="输入 5 5 2 3" xfId="14724"/>
    <cellStyle name="输入 5 6 2 2" xfId="14725"/>
    <cellStyle name="输入 5 6 2 3" xfId="14726"/>
    <cellStyle name="输入 5 7 2" xfId="14727"/>
    <cellStyle name="输入 5 7 3" xfId="14728"/>
    <cellStyle name="输入 5 9 2" xfId="14729"/>
    <cellStyle name="输入 6 10 2" xfId="14730"/>
    <cellStyle name="输入 6 10 2 2" xfId="14731"/>
    <cellStyle name="输入 6 10 2 3" xfId="14732"/>
    <cellStyle name="输入 6 10 3" xfId="14733"/>
    <cellStyle name="输入 6 11 2" xfId="14734"/>
    <cellStyle name="输入 6 11 3" xfId="14735"/>
    <cellStyle name="输入 6 12 2" xfId="14736"/>
    <cellStyle name="输入 6 2" xfId="14737"/>
    <cellStyle name="输入 6 2 2" xfId="14738"/>
    <cellStyle name="输入 6 2 2 2" xfId="14739"/>
    <cellStyle name="输入 6 2 2 3" xfId="14740"/>
    <cellStyle name="输入 6 2 3" xfId="14741"/>
    <cellStyle name="输入 6 2 3 2" xfId="14742"/>
    <cellStyle name="输入 6 2 3 2 2" xfId="14743"/>
    <cellStyle name="输入 6 2 3 2 3" xfId="14744"/>
    <cellStyle name="输入 6 2 4" xfId="14745"/>
    <cellStyle name="输入 6 2 4 2" xfId="14746"/>
    <cellStyle name="输入 6 2 4 2 2" xfId="14747"/>
    <cellStyle name="输入 6 2 4 2 3" xfId="14748"/>
    <cellStyle name="输入 6 2 4 3" xfId="14749"/>
    <cellStyle name="输入 6 2 5" xfId="14750"/>
    <cellStyle name="输入 6 2 5 2" xfId="14751"/>
    <cellStyle name="输入 6 2 6" xfId="14752"/>
    <cellStyle name="输入 6 2 6 3" xfId="14753"/>
    <cellStyle name="输入 6 2 7" xfId="14754"/>
    <cellStyle name="输入 6 2 8" xfId="14755"/>
    <cellStyle name="输入 6 3 4 2" xfId="14756"/>
    <cellStyle name="输入 6 3 4 3" xfId="14757"/>
    <cellStyle name="输入 6 3 5 2" xfId="14758"/>
    <cellStyle name="输入 6 3 5 3" xfId="14759"/>
    <cellStyle name="输入 6 3 6 2" xfId="14760"/>
    <cellStyle name="输入 6 3 6 3" xfId="14761"/>
    <cellStyle name="输入 6 4 3 2" xfId="14762"/>
    <cellStyle name="输入 6 4 3 2 2" xfId="14763"/>
    <cellStyle name="输入 6 4 3 2 3" xfId="14764"/>
    <cellStyle name="输入 6 4 3 3" xfId="14765"/>
    <cellStyle name="输入 6 4 4" xfId="14766"/>
    <cellStyle name="输入 6 4 4 2" xfId="14767"/>
    <cellStyle name="输入 6 4 4 2 2" xfId="14768"/>
    <cellStyle name="输入 6 4 4 2 3" xfId="14769"/>
    <cellStyle name="输入 6 4 4 3" xfId="14770"/>
    <cellStyle name="输入 6 4 5" xfId="14771"/>
    <cellStyle name="输入 6 4 5 2" xfId="14772"/>
    <cellStyle name="输入 6 4 5 2 2" xfId="14773"/>
    <cellStyle name="输入 6 4 5 2 3" xfId="14774"/>
    <cellStyle name="输入 6 4 5 3" xfId="14775"/>
    <cellStyle name="输入 6 4 6" xfId="14776"/>
    <cellStyle name="输入 6 4 6 2" xfId="14777"/>
    <cellStyle name="输入 6 4 6 3" xfId="14778"/>
    <cellStyle name="输入 6 4 7" xfId="14779"/>
    <cellStyle name="输入 6 4 7 2" xfId="14780"/>
    <cellStyle name="输入 6 4 8" xfId="14781"/>
    <cellStyle name="输入 6 5 3 2" xfId="14782"/>
    <cellStyle name="输入 6 5 3 2 3" xfId="14783"/>
    <cellStyle name="输入 6 5 4" xfId="14784"/>
    <cellStyle name="输入 6 5 4 2" xfId="14785"/>
    <cellStyle name="输入 6 5 4 2 2" xfId="14786"/>
    <cellStyle name="输入 6 5 4 2 3" xfId="14787"/>
    <cellStyle name="输入 6 5 4 3" xfId="14788"/>
    <cellStyle name="输入 6 5 5" xfId="14789"/>
    <cellStyle name="输入 6 5 5 2" xfId="14790"/>
    <cellStyle name="输入 6 5 5 2 2" xfId="14791"/>
    <cellStyle name="输入 6 5 5 2 3" xfId="14792"/>
    <cellStyle name="输入 6 5 5 3" xfId="14793"/>
    <cellStyle name="输入 6 5 6" xfId="14794"/>
    <cellStyle name="输入 6 5 6 2" xfId="14795"/>
    <cellStyle name="输入 6 5 6 3" xfId="14796"/>
    <cellStyle name="输入 6 5 7" xfId="14797"/>
    <cellStyle name="输入 6 5 8" xfId="14798"/>
    <cellStyle name="输入 6 6 3 2" xfId="14799"/>
    <cellStyle name="输入 6 6 4" xfId="14800"/>
    <cellStyle name="输入 6 6 4 2" xfId="14801"/>
    <cellStyle name="输入 6 6 4 3" xfId="14802"/>
    <cellStyle name="输入 6 6 5" xfId="14803"/>
    <cellStyle name="输入 6 6 5 2" xfId="14804"/>
    <cellStyle name="输入 6 6 5 2 3" xfId="14805"/>
    <cellStyle name="输入 6 6 5 3" xfId="14806"/>
    <cellStyle name="输入 6 6 6" xfId="14807"/>
    <cellStyle name="输入 6 6 6 2" xfId="14808"/>
    <cellStyle name="输入 6 6 6 3" xfId="14809"/>
    <cellStyle name="输入 6 6 7" xfId="14810"/>
    <cellStyle name="输入 6 6 7 2" xfId="14811"/>
    <cellStyle name="输入 6 6 8" xfId="14812"/>
    <cellStyle name="输入 6 8 2 2" xfId="14813"/>
    <cellStyle name="输入 6 8 2 3" xfId="14814"/>
    <cellStyle name="输入 6 9 2" xfId="14815"/>
    <cellStyle name="输入 6 9 2 3" xfId="14816"/>
    <cellStyle name="输入 6 9 3" xfId="14817"/>
    <cellStyle name="输入 9" xfId="14818"/>
    <cellStyle name="数量" xfId="14819"/>
    <cellStyle name="样式 1" xfId="14820"/>
    <cellStyle name="样式 1 11" xfId="14821"/>
    <cellStyle name="样式 1 12" xfId="14822"/>
    <cellStyle name="样式 1 13" xfId="14823"/>
    <cellStyle name="样式 1 14" xfId="14824"/>
    <cellStyle name="样式 1 15" xfId="14825"/>
    <cellStyle name="样式 1 20" xfId="14826"/>
    <cellStyle name="样式 1 16" xfId="14827"/>
    <cellStyle name="样式 1 21" xfId="14828"/>
    <cellStyle name="样式 1 17" xfId="14829"/>
    <cellStyle name="样式 1 22" xfId="14830"/>
    <cellStyle name="样式 1 18" xfId="14831"/>
    <cellStyle name="样式 1 23" xfId="14832"/>
    <cellStyle name="样式 1 19" xfId="14833"/>
    <cellStyle name="样式 1 24" xfId="14834"/>
    <cellStyle name="样式 1 2" xfId="14835"/>
    <cellStyle name="样式 1 2 2 4" xfId="14836"/>
    <cellStyle name="样式 1 25" xfId="14837"/>
    <cellStyle name="样式 1 26" xfId="14838"/>
    <cellStyle name="样式 1 27" xfId="14839"/>
    <cellStyle name="样式 1 28" xfId="14840"/>
    <cellStyle name="样式 1 3" xfId="14841"/>
    <cellStyle name="样式 1 4" xfId="14842"/>
    <cellStyle name="样式 1 4 2" xfId="14843"/>
    <cellStyle name="样式 1 4 3" xfId="14844"/>
    <cellStyle name="样式 1 4 4" xfId="14845"/>
    <cellStyle name="样式 1 5" xfId="14846"/>
    <cellStyle name="样式 1 6" xfId="14847"/>
    <cellStyle name="样式 1 7" xfId="14848"/>
    <cellStyle name="样式 1 8" xfId="14849"/>
    <cellStyle name="样式 1 9" xfId="14850"/>
    <cellStyle name="寘嬫愗傝 [0.00]_Region Orders (2)" xfId="14851"/>
    <cellStyle name="注释 10" xfId="14852"/>
    <cellStyle name="注释 11" xfId="14853"/>
    <cellStyle name="注释 12" xfId="14854"/>
    <cellStyle name="注释 13" xfId="14855"/>
    <cellStyle name="注释 15" xfId="14856"/>
    <cellStyle name="注释 20" xfId="14857"/>
    <cellStyle name="注释 18" xfId="14858"/>
    <cellStyle name="注释 23" xfId="14859"/>
    <cellStyle name="注释 19" xfId="14860"/>
    <cellStyle name="注释 24" xfId="14861"/>
    <cellStyle name="注释 2" xfId="14862"/>
    <cellStyle name="注释 2 2" xfId="14863"/>
    <cellStyle name="注释 2 2 10" xfId="14864"/>
    <cellStyle name="注释 2 2 10 2" xfId="14865"/>
    <cellStyle name="注释 2 2 10 3" xfId="14866"/>
    <cellStyle name="注释 2 2 11" xfId="14867"/>
    <cellStyle name="注释 2 2 11 2" xfId="14868"/>
    <cellStyle name="注释 5 6 4 2 3" xfId="14869"/>
    <cellStyle name="注释 2 2 12" xfId="14870"/>
    <cellStyle name="注释 2 2 12 2" xfId="14871"/>
    <cellStyle name="注释 2 2 13" xfId="14872"/>
    <cellStyle name="注释 2 2 2" xfId="14873"/>
    <cellStyle name="注释 2 2 2 2" xfId="14874"/>
    <cellStyle name="注释 2 2 2 2 2" xfId="14875"/>
    <cellStyle name="注释 4 6" xfId="14876"/>
    <cellStyle name="注释 2 2 2 2 3" xfId="14877"/>
    <cellStyle name="注释 4 7" xfId="14878"/>
    <cellStyle name="注释 2 2 2 3 2" xfId="14879"/>
    <cellStyle name="注释 5 6" xfId="14880"/>
    <cellStyle name="注释 2 2 2 3 3" xfId="14881"/>
    <cellStyle name="注释 5 7" xfId="14882"/>
    <cellStyle name="注释 2 2 2 4" xfId="14883"/>
    <cellStyle name="注释 2 2 2 4 2" xfId="14884"/>
    <cellStyle name="注释 6 6" xfId="14885"/>
    <cellStyle name="注释 2 2 2 4 2 2" xfId="14886"/>
    <cellStyle name="注释 6 6 2" xfId="14887"/>
    <cellStyle name="注释 2 2 2 4 2 3" xfId="14888"/>
    <cellStyle name="注释 6 6 3" xfId="14889"/>
    <cellStyle name="注释 2 2 2 4 3" xfId="14890"/>
    <cellStyle name="注释 6 7" xfId="14891"/>
    <cellStyle name="注释 2 2 2 5" xfId="14892"/>
    <cellStyle name="注释 2 2 2 5 2" xfId="14893"/>
    <cellStyle name="注释 7 6" xfId="14894"/>
    <cellStyle name="注释 2 2 2 5 3" xfId="14895"/>
    <cellStyle name="注释 7 7" xfId="14896"/>
    <cellStyle name="注释 2 2 2 6" xfId="14897"/>
    <cellStyle name="注释 4 2 2 2 2" xfId="14898"/>
    <cellStyle name="注释 2 2 2 6 2" xfId="14899"/>
    <cellStyle name="注释 2 2 2 6 3" xfId="14900"/>
    <cellStyle name="注释 2 2 2 7" xfId="14901"/>
    <cellStyle name="注释 4 2 2 2 3" xfId="14902"/>
    <cellStyle name="注释 2 2 2 7 2" xfId="14903"/>
    <cellStyle name="注释 2 2 2 8" xfId="14904"/>
    <cellStyle name="注释 2 2 3" xfId="14905"/>
    <cellStyle name="注释 2 2 3 2" xfId="14906"/>
    <cellStyle name="注释 2 2 3 2 2" xfId="14907"/>
    <cellStyle name="注释 2 2 3 2 3" xfId="14908"/>
    <cellStyle name="注释 2 2 3 3" xfId="14909"/>
    <cellStyle name="注释 2 2 3 3 2" xfId="14910"/>
    <cellStyle name="注释 2 2 3 3 2 2" xfId="14911"/>
    <cellStyle name="注释 2 2 3 3 2 3" xfId="14912"/>
    <cellStyle name="注释 2 2 3 3 3" xfId="14913"/>
    <cellStyle name="注释 2 2 3 4" xfId="14914"/>
    <cellStyle name="注释 2 2 3 4 2" xfId="14915"/>
    <cellStyle name="注释 2 2 3 4 2 2" xfId="14916"/>
    <cellStyle name="注释 2 2 3 4 2 3" xfId="14917"/>
    <cellStyle name="注释 2 2 3 4 3" xfId="14918"/>
    <cellStyle name="注释 2 2 3 5" xfId="14919"/>
    <cellStyle name="注释 2 2 3 5 2" xfId="14920"/>
    <cellStyle name="注释 2 2 3 5 2 2" xfId="14921"/>
    <cellStyle name="注释 2 2 3 5 2 3" xfId="14922"/>
    <cellStyle name="注释 2 2 3 5 3" xfId="14923"/>
    <cellStyle name="注释 2 2 3 6" xfId="14924"/>
    <cellStyle name="注释 4 2 2 3 2" xfId="14925"/>
    <cellStyle name="注释 2 2 3 6 2" xfId="14926"/>
    <cellStyle name="注释 4 2 2 3 2 2" xfId="14927"/>
    <cellStyle name="注释 2 2 3 6 3" xfId="14928"/>
    <cellStyle name="注释 4 2 2 3 2 3" xfId="14929"/>
    <cellStyle name="注释 2 2 3 7" xfId="14930"/>
    <cellStyle name="注释 4 2 2 3 3" xfId="14931"/>
    <cellStyle name="注释 2 2 3 7 2" xfId="14932"/>
    <cellStyle name="注释 2 2 3 8" xfId="14933"/>
    <cellStyle name="注释 2 2 4" xfId="14934"/>
    <cellStyle name="注释 2 2 4 2" xfId="14935"/>
    <cellStyle name="注释 2 2 4 2 2" xfId="14936"/>
    <cellStyle name="注释 2 2 4 2 3" xfId="14937"/>
    <cellStyle name="注释 2 2 4 3" xfId="14938"/>
    <cellStyle name="注释 2 2 4 3 2" xfId="14939"/>
    <cellStyle name="注释 2 2 4 3 2 2" xfId="14940"/>
    <cellStyle name="注释 2 2 4 3 2 3" xfId="14941"/>
    <cellStyle name="注释 2 2 4 4" xfId="14942"/>
    <cellStyle name="注释 2 2 4 4 2" xfId="14943"/>
    <cellStyle name="注释 2 2 4 4 2 2" xfId="14944"/>
    <cellStyle name="注释 2 2 4 4 2 3" xfId="14945"/>
    <cellStyle name="注释 2 2 4 4 3" xfId="14946"/>
    <cellStyle name="注释 2 2 4 5" xfId="14947"/>
    <cellStyle name="注释 2 2 4 5 2" xfId="14948"/>
    <cellStyle name="注释 2 2 4 5 2 2" xfId="14949"/>
    <cellStyle name="注释 2 2 4 5 2 3" xfId="14950"/>
    <cellStyle name="注释 2 2 4 5 3" xfId="14951"/>
    <cellStyle name="注释 2 2 4 6" xfId="14952"/>
    <cellStyle name="注释 4 2 2 4 2" xfId="14953"/>
    <cellStyle name="注释 2 2 4 6 2" xfId="14954"/>
    <cellStyle name="注释 4 2 2 4 2 2" xfId="14955"/>
    <cellStyle name="注释 2 2 4 6 3" xfId="14956"/>
    <cellStyle name="注释 4 2 2 4 2 3" xfId="14957"/>
    <cellStyle name="注释 2 2 4 7" xfId="14958"/>
    <cellStyle name="注释 4 2 2 4 3" xfId="14959"/>
    <cellStyle name="注释 2 2 4 8" xfId="14960"/>
    <cellStyle name="注释 2 2 5" xfId="14961"/>
    <cellStyle name="注释 2 2 5 2" xfId="14962"/>
    <cellStyle name="注释 2 2 5 2 2" xfId="14963"/>
    <cellStyle name="注释 2 2 5 2 3" xfId="14964"/>
    <cellStyle name="注释 2 2 5 3" xfId="14965"/>
    <cellStyle name="注释 2 2 5 3 2" xfId="14966"/>
    <cellStyle name="注释 2 2 5 3 2 2" xfId="14967"/>
    <cellStyle name="注释 2 2 5 3 2 3" xfId="14968"/>
    <cellStyle name="注释 2 2 5 4" xfId="14969"/>
    <cellStyle name="注释 2 2 5 4 2" xfId="14970"/>
    <cellStyle name="注释 2 2 5 4 2 2" xfId="14971"/>
    <cellStyle name="注释 2 2 5 4 2 3" xfId="14972"/>
    <cellStyle name="注释 2 2 5 4 3" xfId="14973"/>
    <cellStyle name="注释 2 2 5 5" xfId="14974"/>
    <cellStyle name="注释 2 2 5 5 2" xfId="14975"/>
    <cellStyle name="注释 2 2 5 5 2 2" xfId="14976"/>
    <cellStyle name="注释 2 2 5 5 2 3" xfId="14977"/>
    <cellStyle name="注释 2 2 5 5 3" xfId="14978"/>
    <cellStyle name="注释 2 2 5 6" xfId="14979"/>
    <cellStyle name="注释 4 2 2 5 2" xfId="14980"/>
    <cellStyle name="注释 2 2 5 6 2" xfId="14981"/>
    <cellStyle name="注释 4 2 2 5 2 2" xfId="14982"/>
    <cellStyle name="注释 2 2 5 6 3" xfId="14983"/>
    <cellStyle name="注释 4 2 2 5 2 3" xfId="14984"/>
    <cellStyle name="注释 2 2 5 7" xfId="14985"/>
    <cellStyle name="注释 4 2 2 5 3" xfId="14986"/>
    <cellStyle name="注释 2 2 5 7 2" xfId="14987"/>
    <cellStyle name="注释 2 2 5 8" xfId="14988"/>
    <cellStyle name="注释 2 2 6" xfId="14989"/>
    <cellStyle name="注释 2 2 6 2" xfId="14990"/>
    <cellStyle name="注释 2 2 6 2 2" xfId="14991"/>
    <cellStyle name="注释 2 2 6 2 3" xfId="14992"/>
    <cellStyle name="注释 2 2 6 3" xfId="14993"/>
    <cellStyle name="注释 2 2 6 3 2 3" xfId="14994"/>
    <cellStyle name="注释 4 2 4 6 2" xfId="14995"/>
    <cellStyle name="注释 2 2 6 4" xfId="14996"/>
    <cellStyle name="注释 2 2 6 4 2" xfId="14997"/>
    <cellStyle name="注释 2 2 6 4 2 2" xfId="14998"/>
    <cellStyle name="注释 2 2 6 4 2 3" xfId="14999"/>
    <cellStyle name="注释 4 2 5 6 2" xfId="15000"/>
    <cellStyle name="注释 2 2 6 4 3" xfId="15001"/>
    <cellStyle name="注释 2 2 6 5" xfId="15002"/>
    <cellStyle name="注释 2 2 6 5 2" xfId="15003"/>
    <cellStyle name="注释 2 2 6 5 2 2" xfId="15004"/>
    <cellStyle name="注释 2 2 6 5 2 3" xfId="15005"/>
    <cellStyle name="注释 4 2 6 6 2" xfId="15006"/>
    <cellStyle name="注释 2 2 6 5 3" xfId="15007"/>
    <cellStyle name="注释 2 2 6 6" xfId="15008"/>
    <cellStyle name="注释 4 2 2 6 2" xfId="15009"/>
    <cellStyle name="注释 2 2 6 6 2" xfId="15010"/>
    <cellStyle name="注释 2 2 6 6 3" xfId="15011"/>
    <cellStyle name="注释 2 2 6 7" xfId="15012"/>
    <cellStyle name="注释 4 2 2 6 3" xfId="15013"/>
    <cellStyle name="注释 2 2 6 7 2" xfId="15014"/>
    <cellStyle name="注释 2 2 6 8" xfId="15015"/>
    <cellStyle name="注释 2 2 7 2" xfId="15016"/>
    <cellStyle name="注释 2 2 7 3" xfId="15017"/>
    <cellStyle name="注释 2 2 8 2" xfId="15018"/>
    <cellStyle name="注释 2 2 8 3" xfId="15019"/>
    <cellStyle name="注释 2 2 9 2" xfId="15020"/>
    <cellStyle name="注释 2 2 9 2 2" xfId="15021"/>
    <cellStyle name="注释 2 2 9 2 3" xfId="15022"/>
    <cellStyle name="注释 2 3" xfId="15023"/>
    <cellStyle name="注释 2 3 2" xfId="15024"/>
    <cellStyle name="注释 2 3 2 3" xfId="15025"/>
    <cellStyle name="注释 2 3 3" xfId="15026"/>
    <cellStyle name="注释 2 3 3 2 2" xfId="15027"/>
    <cellStyle name="注释 2 3 3 2 3" xfId="15028"/>
    <cellStyle name="注释 2 3 3 3" xfId="15029"/>
    <cellStyle name="注释 2 3 4" xfId="15030"/>
    <cellStyle name="注释 2 3 4 2 2" xfId="15031"/>
    <cellStyle name="注释 2 3 4 2 3" xfId="15032"/>
    <cellStyle name="注释 2 3 4 3" xfId="15033"/>
    <cellStyle name="注释 2 3 5" xfId="15034"/>
    <cellStyle name="注释 2 3 5 2 2" xfId="15035"/>
    <cellStyle name="注释 2 3 5 2 3" xfId="15036"/>
    <cellStyle name="注释 2 3 5 3" xfId="15037"/>
    <cellStyle name="注释 2 3 6" xfId="15038"/>
    <cellStyle name="注释 2 3 6 2" xfId="15039"/>
    <cellStyle name="注释 2 3 6 3" xfId="15040"/>
    <cellStyle name="注释 2 3 7" xfId="15041"/>
    <cellStyle name="注释 2 3 7 2" xfId="15042"/>
    <cellStyle name="注释 2 3 8" xfId="15043"/>
    <cellStyle name="注释 2 4" xfId="15044"/>
    <cellStyle name="注释 2 4 2" xfId="15045"/>
    <cellStyle name="注释 2 5" xfId="15046"/>
    <cellStyle name="注释 2 5 2" xfId="15047"/>
    <cellStyle name="注释 2 5 2 2" xfId="15048"/>
    <cellStyle name="注释 2 5 2 3" xfId="15049"/>
    <cellStyle name="注释 2 6" xfId="15050"/>
    <cellStyle name="注释 2 6 2" xfId="15051"/>
    <cellStyle name="注释 2 6 3" xfId="15052"/>
    <cellStyle name="注释 2 7" xfId="15053"/>
    <cellStyle name="注释 2 7 2" xfId="15054"/>
    <cellStyle name="注释 2 7 2 2" xfId="15055"/>
    <cellStyle name="注释 2 7 2 3" xfId="15056"/>
    <cellStyle name="注释 2 7 3" xfId="15057"/>
    <cellStyle name="注释 2 8" xfId="15058"/>
    <cellStyle name="注释 2 8 2" xfId="15059"/>
    <cellStyle name="注释 2 8 3" xfId="15060"/>
    <cellStyle name="注释 2 9" xfId="15061"/>
    <cellStyle name="注释 2 9 2" xfId="15062"/>
    <cellStyle name="注释 26" xfId="15063"/>
    <cellStyle name="注释 31" xfId="15064"/>
    <cellStyle name="注释 27" xfId="15065"/>
    <cellStyle name="注释 32" xfId="15066"/>
    <cellStyle name="注释 28" xfId="15067"/>
    <cellStyle name="注释 33" xfId="15068"/>
    <cellStyle name="注释 29" xfId="15069"/>
    <cellStyle name="注释 34" xfId="15070"/>
    <cellStyle name="注释 3" xfId="15071"/>
    <cellStyle name="注释 3 2 10" xfId="15072"/>
    <cellStyle name="注释 3 2 10 2 2" xfId="15073"/>
    <cellStyle name="注释 3 2 10 2 3" xfId="15074"/>
    <cellStyle name="注释 3 2 11" xfId="15075"/>
    <cellStyle name="注释 3 2 11 2" xfId="15076"/>
    <cellStyle name="注释 3 2 11 3" xfId="15077"/>
    <cellStyle name="注释 3 2 12" xfId="15078"/>
    <cellStyle name="注释 3 2 12 2" xfId="15079"/>
    <cellStyle name="注释 3 2 13" xfId="15080"/>
    <cellStyle name="注释 3 2 2" xfId="15081"/>
    <cellStyle name="注释 3 2 2 2" xfId="15082"/>
    <cellStyle name="注释 3 2 2 2 2" xfId="15083"/>
    <cellStyle name="注释 3 2 2 2 3" xfId="15084"/>
    <cellStyle name="注释 3 2 2 3" xfId="15085"/>
    <cellStyle name="注释 3 2 2 3 2" xfId="15086"/>
    <cellStyle name="注释 3 2 2 3 2 2" xfId="15087"/>
    <cellStyle name="注释 3 2 2 3 2 3" xfId="15088"/>
    <cellStyle name="注释 3 2 2 3 3" xfId="15089"/>
    <cellStyle name="注释 3 2 2 4" xfId="15090"/>
    <cellStyle name="注释 3 2 2 4 2" xfId="15091"/>
    <cellStyle name="注释 3 2 2 4 2 2" xfId="15092"/>
    <cellStyle name="注释 3 2 2 4 2 3" xfId="15093"/>
    <cellStyle name="注释 3 2 2 4 3" xfId="15094"/>
    <cellStyle name="注释 3 2 2 5" xfId="15095"/>
    <cellStyle name="注释 3 2 2 5 2" xfId="15096"/>
    <cellStyle name="注释 3 2 2 5 2 3" xfId="15097"/>
    <cellStyle name="注释 3 2 2 5 3" xfId="15098"/>
    <cellStyle name="注释 3 2 2 6" xfId="15099"/>
    <cellStyle name="注释 3 2 2 6 2" xfId="15100"/>
    <cellStyle name="注释 3 2 2 6 3" xfId="15101"/>
    <cellStyle name="注释 3 2 2 7" xfId="15102"/>
    <cellStyle name="注释 3 2 2 7 2" xfId="15103"/>
    <cellStyle name="注释 3 2 2 8" xfId="15104"/>
    <cellStyle name="注释 3 2 3" xfId="15105"/>
    <cellStyle name="注释 3 2 3 2" xfId="15106"/>
    <cellStyle name="注释 3 2 3 2 2" xfId="15107"/>
    <cellStyle name="注释 3 2 3 2 3" xfId="15108"/>
    <cellStyle name="注释 3 2 3 3" xfId="15109"/>
    <cellStyle name="注释 3 2 3 3 2" xfId="15110"/>
    <cellStyle name="注释 3 2 3 3 2 2" xfId="15111"/>
    <cellStyle name="注释 3 2 3 3 2 3" xfId="15112"/>
    <cellStyle name="注释 3 2 3 3 3" xfId="15113"/>
    <cellStyle name="注释 3 2 3 4" xfId="15114"/>
    <cellStyle name="注释 3 2 3 4 2" xfId="15115"/>
    <cellStyle name="注释 3 2 3 4 2 2" xfId="15116"/>
    <cellStyle name="注释 3 2 3 4 2 3" xfId="15117"/>
    <cellStyle name="注释 3 2 3 4 3" xfId="15118"/>
    <cellStyle name="注释 3 2 3 5" xfId="15119"/>
    <cellStyle name="注释 3 2 3 5 2" xfId="15120"/>
    <cellStyle name="注释 3 2 3 5 2 2" xfId="15121"/>
    <cellStyle name="注释 3 2 3 5 2 3" xfId="15122"/>
    <cellStyle name="注释 3 2 3 5 3" xfId="15123"/>
    <cellStyle name="注释 3 2 3 7" xfId="15124"/>
    <cellStyle name="注释 3 2 3 8" xfId="15125"/>
    <cellStyle name="注释 3 2 4" xfId="15126"/>
    <cellStyle name="注释 3 2 4 2" xfId="15127"/>
    <cellStyle name="注释 3 2 4 2 2" xfId="15128"/>
    <cellStyle name="注释 3 2 4 2 3" xfId="15129"/>
    <cellStyle name="注释 3 2 4 3" xfId="15130"/>
    <cellStyle name="注释 3 2 4 3 2" xfId="15131"/>
    <cellStyle name="注释 3 2 4 3 3" xfId="15132"/>
    <cellStyle name="注释 3 2 4 4" xfId="15133"/>
    <cellStyle name="注释 3 2 4 4 2" xfId="15134"/>
    <cellStyle name="注释 3 2 4 4 3" xfId="15135"/>
    <cellStyle name="注释 3 2 4 5" xfId="15136"/>
    <cellStyle name="注释 3 2 4 5 2" xfId="15137"/>
    <cellStyle name="注释 3 2 4 5 3" xfId="15138"/>
    <cellStyle name="注释 3 2 4 6" xfId="15139"/>
    <cellStyle name="注释 3 2 4 6 2" xfId="15140"/>
    <cellStyle name="注释 3 2 4 6 3" xfId="15141"/>
    <cellStyle name="注释 3 2 4 7" xfId="15142"/>
    <cellStyle name="注释 3 2 4 7 2" xfId="15143"/>
    <cellStyle name="注释 3 2 4 8" xfId="15144"/>
    <cellStyle name="注释 3 2 5" xfId="15145"/>
    <cellStyle name="注释 3 2 5 2" xfId="15146"/>
    <cellStyle name="注释 3 2 5 2 2" xfId="15147"/>
    <cellStyle name="注释 3 2 5 2 3" xfId="15148"/>
    <cellStyle name="注释 3 2 5 3" xfId="15149"/>
    <cellStyle name="注释 3 2 5 3 2" xfId="15150"/>
    <cellStyle name="注释 3 2 5 3 2 3" xfId="15151"/>
    <cellStyle name="注释 3 2 5 3 3" xfId="15152"/>
    <cellStyle name="注释 3 2 5 4" xfId="15153"/>
    <cellStyle name="注释 3 2 5 4 2" xfId="15154"/>
    <cellStyle name="注释 3 2 5 4 3" xfId="15155"/>
    <cellStyle name="注释 3 2 5 5" xfId="15156"/>
    <cellStyle name="注释 3 2 5 5 2 3" xfId="15157"/>
    <cellStyle name="注释 3 2 5 6" xfId="15158"/>
    <cellStyle name="注释 3 2 5 6 2" xfId="15159"/>
    <cellStyle name="注释 3 2 5 6 3" xfId="15160"/>
    <cellStyle name="注释 3 2 5 7" xfId="15161"/>
    <cellStyle name="注释 3 2 5 7 2" xfId="15162"/>
    <cellStyle name="注释 3 2 5 8" xfId="15163"/>
    <cellStyle name="注释 3 2 6" xfId="15164"/>
    <cellStyle name="注释 3 2 6 2" xfId="15165"/>
    <cellStyle name="注释 3 2 6 2 2" xfId="15166"/>
    <cellStyle name="注释 3 2 6 2 3" xfId="15167"/>
    <cellStyle name="注释 3 2 6 3" xfId="15168"/>
    <cellStyle name="注释 3 2 6 3 2" xfId="15169"/>
    <cellStyle name="注释 3 2 6 3 2 2" xfId="15170"/>
    <cellStyle name="注释 3 2 6 3 2 3" xfId="15171"/>
    <cellStyle name="注释 3 2 6 3 3" xfId="15172"/>
    <cellStyle name="注释 3 2 6 4" xfId="15173"/>
    <cellStyle name="注释 3 2 6 4 2" xfId="15174"/>
    <cellStyle name="注释 3 2 6 4 2 2" xfId="15175"/>
    <cellStyle name="注释 3 2 6 4 2 3" xfId="15176"/>
    <cellStyle name="注释 3 2 6 4 3" xfId="15177"/>
    <cellStyle name="注释 3 2 6 5" xfId="15178"/>
    <cellStyle name="注释 3 2 6 5 2" xfId="15179"/>
    <cellStyle name="注释 3 2 6 5 2 2" xfId="15180"/>
    <cellStyle name="注释 3 2 6 5 2 3" xfId="15181"/>
    <cellStyle name="注释 3 2 6 5 3" xfId="15182"/>
    <cellStyle name="注释 3 2 6 6" xfId="15183"/>
    <cellStyle name="注释 3 2 6 6 2" xfId="15184"/>
    <cellStyle name="注释 3 2 6 6 3" xfId="15185"/>
    <cellStyle name="注释 3 2 6 7" xfId="15186"/>
    <cellStyle name="注释 3 2 6 7 2" xfId="15187"/>
    <cellStyle name="注释 3 2 6 8" xfId="15188"/>
    <cellStyle name="注释 3 2 7 2" xfId="15189"/>
    <cellStyle name="注释 3 2 7 3" xfId="15190"/>
    <cellStyle name="注释 3 2 8 2" xfId="15191"/>
    <cellStyle name="注释 3 2 8 2 3" xfId="15192"/>
    <cellStyle name="注释 3 2 8 3" xfId="15193"/>
    <cellStyle name="注释 3 2 9 2" xfId="15194"/>
    <cellStyle name="注释 3 2 9 2 2" xfId="15195"/>
    <cellStyle name="注释 3 2 9 2 3" xfId="15196"/>
    <cellStyle name="注释 3 3 2" xfId="15197"/>
    <cellStyle name="注释 3 3 2 2" xfId="15198"/>
    <cellStyle name="注释 3 3 2 3" xfId="15199"/>
    <cellStyle name="注释 3 3 3" xfId="15200"/>
    <cellStyle name="注释 3 3 3 2" xfId="15201"/>
    <cellStyle name="注释 3 3 3 2 2" xfId="15202"/>
    <cellStyle name="注释 3 3 3 2 3" xfId="15203"/>
    <cellStyle name="注释 3 3 3 3" xfId="15204"/>
    <cellStyle name="注释 3 3 4" xfId="15205"/>
    <cellStyle name="注释 3 3 4 2" xfId="15206"/>
    <cellStyle name="注释 3 3 4 2 2" xfId="15207"/>
    <cellStyle name="注释 3 3 4 2 3" xfId="15208"/>
    <cellStyle name="注释 3 3 4 3" xfId="15209"/>
    <cellStyle name="注释 3 3 5" xfId="15210"/>
    <cellStyle name="注释 3 3 5 2" xfId="15211"/>
    <cellStyle name="注释 3 3 5 3" xfId="15212"/>
    <cellStyle name="注释 3 3 6" xfId="15213"/>
    <cellStyle name="注释 3 3 6 2" xfId="15214"/>
    <cellStyle name="注释 3 3 6 3" xfId="15215"/>
    <cellStyle name="注释 3 3 7" xfId="15216"/>
    <cellStyle name="注释 3 3 7 2" xfId="15217"/>
    <cellStyle name="注释 3 3 8" xfId="15218"/>
    <cellStyle name="注释 3 4 2" xfId="15219"/>
    <cellStyle name="注释 3 4 3" xfId="15220"/>
    <cellStyle name="注释 3 5 2" xfId="15221"/>
    <cellStyle name="注释 3 5 2 2" xfId="15222"/>
    <cellStyle name="注释 3 5 2 3" xfId="15223"/>
    <cellStyle name="注释 3 6" xfId="15224"/>
    <cellStyle name="注释 3 6 2" xfId="15225"/>
    <cellStyle name="注释 3 6 2 2" xfId="15226"/>
    <cellStyle name="注释 3 6 2 3" xfId="15227"/>
    <cellStyle name="注释 3 6 3" xfId="15228"/>
    <cellStyle name="注释 3 7" xfId="15229"/>
    <cellStyle name="注释 3 7 2" xfId="15230"/>
    <cellStyle name="注释 3 7 2 2" xfId="15231"/>
    <cellStyle name="注释 3 7 2 3" xfId="15232"/>
    <cellStyle name="注释 3 7 3" xfId="15233"/>
    <cellStyle name="注释 3 8" xfId="15234"/>
    <cellStyle name="注释 3 8 2" xfId="15235"/>
    <cellStyle name="注释 3 8 3" xfId="15236"/>
    <cellStyle name="注释 3 9" xfId="15237"/>
    <cellStyle name="注释 3 9 2" xfId="15238"/>
    <cellStyle name="注释 35" xfId="15239"/>
    <cellStyle name="注释 40" xfId="15240"/>
    <cellStyle name="注释 36" xfId="15241"/>
    <cellStyle name="注释 41" xfId="15242"/>
    <cellStyle name="注释 37" xfId="15243"/>
    <cellStyle name="注释 42" xfId="15244"/>
    <cellStyle name="注释 38" xfId="15245"/>
    <cellStyle name="注释 43" xfId="15246"/>
    <cellStyle name="注释 39" xfId="15247"/>
    <cellStyle name="注释 44" xfId="15248"/>
    <cellStyle name="注释 4 2 10" xfId="15249"/>
    <cellStyle name="注释 4 2 10 2" xfId="15250"/>
    <cellStyle name="注释 4 2 10 2 2" xfId="15251"/>
    <cellStyle name="注释 4 2 10 2 3" xfId="15252"/>
    <cellStyle name="注释 4 2 10 3" xfId="15253"/>
    <cellStyle name="注释 4 2 11" xfId="15254"/>
    <cellStyle name="注释 4 2 12" xfId="15255"/>
    <cellStyle name="注释 4 2 13" xfId="15256"/>
    <cellStyle name="注释 4 2 2" xfId="15257"/>
    <cellStyle name="注释 4 2 2 2" xfId="15258"/>
    <cellStyle name="注释 4 2 2 3" xfId="15259"/>
    <cellStyle name="注释 4 2 2 4" xfId="15260"/>
    <cellStyle name="注释 4 2 2 5" xfId="15261"/>
    <cellStyle name="注释 4 2 2 6" xfId="15262"/>
    <cellStyle name="注释 4 2 2 7" xfId="15263"/>
    <cellStyle name="注释 4 2 2 7 2" xfId="15264"/>
    <cellStyle name="注释 4 2 2 8" xfId="15265"/>
    <cellStyle name="注释 4 2 3" xfId="15266"/>
    <cellStyle name="注释 4 2 3 2" xfId="15267"/>
    <cellStyle name="注释 4 2 3 2 2" xfId="15268"/>
    <cellStyle name="注释 4 2 3 2 3" xfId="15269"/>
    <cellStyle name="注释 4 2 3 3" xfId="15270"/>
    <cellStyle name="注释 4 2 3 3 2" xfId="15271"/>
    <cellStyle name="注释 4 2 3 3 2 2" xfId="15272"/>
    <cellStyle name="注释 4 2 3 3 2 3" xfId="15273"/>
    <cellStyle name="注释 4 2 3 3 3" xfId="15274"/>
    <cellStyle name="注释 4 2 3 4" xfId="15275"/>
    <cellStyle name="注释 4 2 3 4 2" xfId="15276"/>
    <cellStyle name="注释 4 2 3 4 2 2" xfId="15277"/>
    <cellStyle name="注释 4 2 3 4 2 3" xfId="15278"/>
    <cellStyle name="注释 4 2 3 4 3" xfId="15279"/>
    <cellStyle name="注释 4 2 3 5" xfId="15280"/>
    <cellStyle name="注释 4 2 3 5 2" xfId="15281"/>
    <cellStyle name="注释 4 2 3 5 2 2" xfId="15282"/>
    <cellStyle name="注释 4 2 3 5 2 3" xfId="15283"/>
    <cellStyle name="注释 4 2 3 5 3" xfId="15284"/>
    <cellStyle name="注释 4 2 3 6" xfId="15285"/>
    <cellStyle name="注释 4 2 3 6 2" xfId="15286"/>
    <cellStyle name="注释 4 2 3 6 3" xfId="15287"/>
    <cellStyle name="注释 4 2 3 7" xfId="15288"/>
    <cellStyle name="注释 4 2 3 7 2" xfId="15289"/>
    <cellStyle name="注释 4 2 3 8" xfId="15290"/>
    <cellStyle name="注释 4 2 4" xfId="15291"/>
    <cellStyle name="注释 4 2 4 2 2" xfId="15292"/>
    <cellStyle name="注释 4 2 4 2 3" xfId="15293"/>
    <cellStyle name="注释 4 2 4 3 2" xfId="15294"/>
    <cellStyle name="注释 4 2 4 3 2 2" xfId="15295"/>
    <cellStyle name="注释 5 6 6" xfId="15296"/>
    <cellStyle name="注释 4 2 4 3 2 3" xfId="15297"/>
    <cellStyle name="注释 5 6 7" xfId="15298"/>
    <cellStyle name="注释 4 2 4 3 3" xfId="15299"/>
    <cellStyle name="注释 4 2 4 4 2" xfId="15300"/>
    <cellStyle name="注释 4 2 4 4 2 2" xfId="15301"/>
    <cellStyle name="注释 6 6 6" xfId="15302"/>
    <cellStyle name="注释 4 2 4 4 2 3" xfId="15303"/>
    <cellStyle name="注释 6 6 7" xfId="15304"/>
    <cellStyle name="注释 4 2 4 4 3" xfId="15305"/>
    <cellStyle name="注释 4 2 4 5" xfId="15306"/>
    <cellStyle name="注释 4 2 4 5 2" xfId="15307"/>
    <cellStyle name="注释 4 2 4 5 2 2" xfId="15308"/>
    <cellStyle name="注释 4 2 4 5 2 3" xfId="15309"/>
    <cellStyle name="注释 4 2 4 5 3" xfId="15310"/>
    <cellStyle name="注释 4 2 4 6" xfId="15311"/>
    <cellStyle name="注释 4 2 4 6 3" xfId="15312"/>
    <cellStyle name="注释 4 2 4 7" xfId="15313"/>
    <cellStyle name="注释 4 2 4 7 2" xfId="15314"/>
    <cellStyle name="注释 4 2 4 8" xfId="15315"/>
    <cellStyle name="注释 4 2 5" xfId="15316"/>
    <cellStyle name="注释 4 2 5 2 2" xfId="15317"/>
    <cellStyle name="注释 4 2 5 2 3" xfId="15318"/>
    <cellStyle name="注释 4 2 5 3 2" xfId="15319"/>
    <cellStyle name="注释 4 2 5 3 2 2" xfId="15320"/>
    <cellStyle name="注释 4 2 5 3 2 3" xfId="15321"/>
    <cellStyle name="注释 4 2 5 3 3" xfId="15322"/>
    <cellStyle name="注释 4 2 5 4" xfId="15323"/>
    <cellStyle name="注释 4 2 5 4 2" xfId="15324"/>
    <cellStyle name="注释 4 2 5 4 3" xfId="15325"/>
    <cellStyle name="注释 4 2 5 5" xfId="15326"/>
    <cellStyle name="注释 4 2 5 5 2" xfId="15327"/>
    <cellStyle name="注释 4 2 5 5 2 2" xfId="15328"/>
    <cellStyle name="注释 4 2 5 5 2 3" xfId="15329"/>
    <cellStyle name="注释 4 2 5 5 3" xfId="15330"/>
    <cellStyle name="注释 4 2 5 6" xfId="15331"/>
    <cellStyle name="注释 4 2 5 6 3" xfId="15332"/>
    <cellStyle name="注释 4 2 5 7" xfId="15333"/>
    <cellStyle name="注释 4 2 5 8" xfId="15334"/>
    <cellStyle name="注释 4 2 6" xfId="15335"/>
    <cellStyle name="注释 4 2 6 2 2" xfId="15336"/>
    <cellStyle name="注释 4 2 6 2 3" xfId="15337"/>
    <cellStyle name="注释 4 2 6 3 2" xfId="15338"/>
    <cellStyle name="注释 4 2 6 3 2 2" xfId="15339"/>
    <cellStyle name="注释 4 2 6 3 2 3" xfId="15340"/>
    <cellStyle name="注释 4 2 6 3 3" xfId="15341"/>
    <cellStyle name="注释 4 2 6 4" xfId="15342"/>
    <cellStyle name="注释 4 2 6 4 2" xfId="15343"/>
    <cellStyle name="注释 4 2 6 4 2 2" xfId="15344"/>
    <cellStyle name="注释 4 2 6 4 2 3" xfId="15345"/>
    <cellStyle name="注释 4 2 6 4 3" xfId="15346"/>
    <cellStyle name="注释 4 2 6 5" xfId="15347"/>
    <cellStyle name="注释 4 2 6 5 2" xfId="15348"/>
    <cellStyle name="注释 4 2 6 5 2 2" xfId="15349"/>
    <cellStyle name="注释 4 2 6 5 2 3" xfId="15350"/>
    <cellStyle name="注释 4 2 6 5 3" xfId="15351"/>
    <cellStyle name="注释 4 2 6 6" xfId="15352"/>
    <cellStyle name="注释 4 2 6 6 3" xfId="15353"/>
    <cellStyle name="注释 4 2 6 7" xfId="15354"/>
    <cellStyle name="注释 4 2 6 7 2" xfId="15355"/>
    <cellStyle name="注释 4 2 6 8" xfId="15356"/>
    <cellStyle name="注释 4 3 2" xfId="15357"/>
    <cellStyle name="注释 4 3 2 2" xfId="15358"/>
    <cellStyle name="注释 4 3 2 3" xfId="15359"/>
    <cellStyle name="注释 4 3 3" xfId="15360"/>
    <cellStyle name="注释 4 3 3 2" xfId="15361"/>
    <cellStyle name="注释 4 3 3 2 2" xfId="15362"/>
    <cellStyle name="注释 4 3 3 2 3" xfId="15363"/>
    <cellStyle name="注释 4 3 3 3" xfId="15364"/>
    <cellStyle name="注释 4 3 4" xfId="15365"/>
    <cellStyle name="注释 4 3 4 2 2" xfId="15366"/>
    <cellStyle name="注释 4 3 4 2 3" xfId="15367"/>
    <cellStyle name="注释 4 3 5" xfId="15368"/>
    <cellStyle name="注释 4 3 5 2 2" xfId="15369"/>
    <cellStyle name="注释 4 3 5 2 3" xfId="15370"/>
    <cellStyle name="注释 4 3 6" xfId="15371"/>
    <cellStyle name="注释 4 3 7" xfId="15372"/>
    <cellStyle name="注释 4 3 8" xfId="15373"/>
    <cellStyle name="注释 4 4" xfId="15374"/>
    <cellStyle name="注释 4 4 2" xfId="15375"/>
    <cellStyle name="注释 4 4 3" xfId="15376"/>
    <cellStyle name="注释 4 5" xfId="15377"/>
    <cellStyle name="注释 4 5 2" xfId="15378"/>
    <cellStyle name="注释 4 5 2 2" xfId="15379"/>
    <cellStyle name="注释 4 5 2 3" xfId="15380"/>
    <cellStyle name="注释 4 5 3" xfId="15381"/>
    <cellStyle name="注释 4 6 2" xfId="15382"/>
    <cellStyle name="注释 4 6 2 2" xfId="15383"/>
    <cellStyle name="注释 4 6 2 3" xfId="15384"/>
    <cellStyle name="注释 4 6 3" xfId="15385"/>
    <cellStyle name="注释 4 7 2" xfId="15386"/>
    <cellStyle name="注释 4 7 2 2" xfId="15387"/>
    <cellStyle name="注释 4 7 2 3" xfId="15388"/>
    <cellStyle name="注释 4 7 3" xfId="15389"/>
    <cellStyle name="注释 4 8" xfId="15390"/>
    <cellStyle name="注释 4 8 2" xfId="15391"/>
    <cellStyle name="注释 4 8 3" xfId="15392"/>
    <cellStyle name="注释 4 9" xfId="15393"/>
    <cellStyle name="注释 4 9 2" xfId="15394"/>
    <cellStyle name="注释 45" xfId="15395"/>
    <cellStyle name="注释 50" xfId="15396"/>
    <cellStyle name="注释 5 10" xfId="15397"/>
    <cellStyle name="注释 5 10 2" xfId="15398"/>
    <cellStyle name="注释 5 10 2 2" xfId="15399"/>
    <cellStyle name="注释 5 10 3" xfId="15400"/>
    <cellStyle name="注释 5 11" xfId="15401"/>
    <cellStyle name="注释 5 11 2" xfId="15402"/>
    <cellStyle name="注释 5 11 3" xfId="15403"/>
    <cellStyle name="注释 5 12" xfId="15404"/>
    <cellStyle name="注释 5 12 2" xfId="15405"/>
    <cellStyle name="注释 5 13" xfId="15406"/>
    <cellStyle name="注释 5 2 2 2" xfId="15407"/>
    <cellStyle name="注释 5 2 2 3" xfId="15408"/>
    <cellStyle name="注释 5 2 3 2" xfId="15409"/>
    <cellStyle name="注释 5 2 3 2 2" xfId="15410"/>
    <cellStyle name="注释 5 2 3 2 3" xfId="15411"/>
    <cellStyle name="注释 5 2 4 2 2" xfId="15412"/>
    <cellStyle name="注释 5 2 4 2 3" xfId="15413"/>
    <cellStyle name="注释 5 2 5 2" xfId="15414"/>
    <cellStyle name="注释 5 2 5 2 2" xfId="15415"/>
    <cellStyle name="注释 5 2 5 2 3" xfId="15416"/>
    <cellStyle name="注释 5 2 5 3" xfId="15417"/>
    <cellStyle name="注释 5 2 6 2" xfId="15418"/>
    <cellStyle name="注释 5 2 7 2" xfId="15419"/>
    <cellStyle name="注释 5 3 2 2" xfId="15420"/>
    <cellStyle name="注释 5 3 2 3" xfId="15421"/>
    <cellStyle name="注释 5 3 3" xfId="15422"/>
    <cellStyle name="注释 5 3 3 2" xfId="15423"/>
    <cellStyle name="注释 5 3 3 2 2" xfId="15424"/>
    <cellStyle name="注释 5 3 3 2 3" xfId="15425"/>
    <cellStyle name="注释 5 3 3 3" xfId="15426"/>
    <cellStyle name="注释 5 3 4" xfId="15427"/>
    <cellStyle name="注释 5 3 4 2" xfId="15428"/>
    <cellStyle name="注释 5 3 4 2 2" xfId="15429"/>
    <cellStyle name="注释 5 3 4 2 3" xfId="15430"/>
    <cellStyle name="注释 5 3 4 3" xfId="15431"/>
    <cellStyle name="注释 5 3 5" xfId="15432"/>
    <cellStyle name="注释 5 3 5 2" xfId="15433"/>
    <cellStyle name="注释 5 3 5 2 2" xfId="15434"/>
    <cellStyle name="注释 5 3 5 2 3" xfId="15435"/>
    <cellStyle name="注释 5 3 5 3" xfId="15436"/>
    <cellStyle name="注释 5 3 6" xfId="15437"/>
    <cellStyle name="注释 5 3 6 2" xfId="15438"/>
    <cellStyle name="注释 5 3 6 3" xfId="15439"/>
    <cellStyle name="注释 5 3 7" xfId="15440"/>
    <cellStyle name="注释 5 3 7 2" xfId="15441"/>
    <cellStyle name="注释 5 3 8" xfId="15442"/>
    <cellStyle name="注释 5 4" xfId="15443"/>
    <cellStyle name="注释 5 4 2" xfId="15444"/>
    <cellStyle name="注释 5 4 2 2" xfId="15445"/>
    <cellStyle name="注释 5 4 2 3" xfId="15446"/>
    <cellStyle name="注释 5 4 3" xfId="15447"/>
    <cellStyle name="注释 5 4 3 2" xfId="15448"/>
    <cellStyle name="注释 5 4 3 2 2" xfId="15449"/>
    <cellStyle name="注释 5 4 3 3" xfId="15450"/>
    <cellStyle name="注释 5 4 4" xfId="15451"/>
    <cellStyle name="注释 5 4 4 2" xfId="15452"/>
    <cellStyle name="注释 5 4 4 3" xfId="15453"/>
    <cellStyle name="注释 5 4 5" xfId="15454"/>
    <cellStyle name="注释 5 4 5 2" xfId="15455"/>
    <cellStyle name="注释 5 4 5 2 2" xfId="15456"/>
    <cellStyle name="注释 5 4 5 2 3" xfId="15457"/>
    <cellStyle name="注释 5 4 5 3" xfId="15458"/>
    <cellStyle name="注释 5 4 6" xfId="15459"/>
    <cellStyle name="注释 5 4 6 2" xfId="15460"/>
    <cellStyle name="注释 5 4 6 3" xfId="15461"/>
    <cellStyle name="注释 5 4 7" xfId="15462"/>
    <cellStyle name="注释 5 4 7 2" xfId="15463"/>
    <cellStyle name="注释 5 4 8" xfId="15464"/>
    <cellStyle name="注释 5 5" xfId="15465"/>
    <cellStyle name="注释 5 5 2" xfId="15466"/>
    <cellStyle name="注释 5 5 2 2" xfId="15467"/>
    <cellStyle name="注释 5 5 2 3" xfId="15468"/>
    <cellStyle name="注释 5 5 3" xfId="15469"/>
    <cellStyle name="注释 5 5 3 2" xfId="15470"/>
    <cellStyle name="注释 5 5 3 2 2" xfId="15471"/>
    <cellStyle name="注释 5 5 3 2 3" xfId="15472"/>
    <cellStyle name="注释 5 5 3 3" xfId="15473"/>
    <cellStyle name="注释 5 5 4" xfId="15474"/>
    <cellStyle name="注释 5 5 4 2" xfId="15475"/>
    <cellStyle name="注释 5 5 4 2 2" xfId="15476"/>
    <cellStyle name="注释 5 5 4 2 3" xfId="15477"/>
    <cellStyle name="注释 5 5 4 3" xfId="15478"/>
    <cellStyle name="注释 5 5 5" xfId="15479"/>
    <cellStyle name="注释 5 5 5 2" xfId="15480"/>
    <cellStyle name="注释 5 5 5 2 3" xfId="15481"/>
    <cellStyle name="注释 5 5 5 3" xfId="15482"/>
    <cellStyle name="注释 5 5 6 2" xfId="15483"/>
    <cellStyle name="注释 5 5 6 3" xfId="15484"/>
    <cellStyle name="注释 5 6 2 2" xfId="15485"/>
    <cellStyle name="注释 5 6 2 3" xfId="15486"/>
    <cellStyle name="注释 5 6 3 2" xfId="15487"/>
    <cellStyle name="注释 5 6 3 2 2" xfId="15488"/>
    <cellStyle name="注释 5 6 3 2 3" xfId="15489"/>
    <cellStyle name="注释 5 6 3 3" xfId="15490"/>
    <cellStyle name="注释 5 6 4 2" xfId="15491"/>
    <cellStyle name="注释 5 6 4 2 2" xfId="15492"/>
    <cellStyle name="注释 5 6 4 3" xfId="15493"/>
    <cellStyle name="注释 5 6 5" xfId="15494"/>
    <cellStyle name="注释 5 6 6 2" xfId="15495"/>
    <cellStyle name="注释 5 6 6 3" xfId="15496"/>
    <cellStyle name="注释 5 6 8" xfId="15497"/>
    <cellStyle name="注释 5 7 2" xfId="15498"/>
    <cellStyle name="注释 5 7 3" xfId="15499"/>
    <cellStyle name="注释 5 8" xfId="15500"/>
    <cellStyle name="注释 5 8 2 2" xfId="15501"/>
    <cellStyle name="注释 5 8 2 3" xfId="15502"/>
    <cellStyle name="注释 5 8 3" xfId="15503"/>
    <cellStyle name="注释 5 9" xfId="15504"/>
    <cellStyle name="注释 5 9 2" xfId="15505"/>
    <cellStyle name="注释 5 9 2 2" xfId="15506"/>
    <cellStyle name="注释 5 9 2 3" xfId="15507"/>
    <cellStyle name="注释 50 10" xfId="15508"/>
    <cellStyle name="注释 50 11" xfId="15509"/>
    <cellStyle name="注释 50 12" xfId="15510"/>
    <cellStyle name="注释 50 13" xfId="15511"/>
    <cellStyle name="注释 50 14" xfId="15512"/>
    <cellStyle name="注释 50 15" xfId="15513"/>
    <cellStyle name="注释 50 16" xfId="15514"/>
    <cellStyle name="注释 50 2" xfId="15515"/>
    <cellStyle name="注释 50 2 2" xfId="15516"/>
    <cellStyle name="注释 50 2 3" xfId="15517"/>
    <cellStyle name="注释 50 2 4" xfId="15518"/>
    <cellStyle name="注释 50 2 5" xfId="15519"/>
    <cellStyle name="注释 50 2 6" xfId="15520"/>
    <cellStyle name="注释 50 3" xfId="15521"/>
    <cellStyle name="注释 50 3 2" xfId="15522"/>
    <cellStyle name="注释 50 3 3" xfId="15523"/>
    <cellStyle name="注释 50 3 4" xfId="15524"/>
    <cellStyle name="注释 50 3 5" xfId="15525"/>
    <cellStyle name="注释 50 3 6" xfId="15526"/>
    <cellStyle name="注释 50 4" xfId="15527"/>
    <cellStyle name="注释 50 4 2" xfId="15528"/>
    <cellStyle name="注释 50 4 3" xfId="15529"/>
    <cellStyle name="注释 50 4 4" xfId="15530"/>
    <cellStyle name="注释 50 4 5" xfId="15531"/>
    <cellStyle name="注释 50 4 6" xfId="15532"/>
    <cellStyle name="注释 50 5" xfId="15533"/>
    <cellStyle name="注释 50 5 2" xfId="15534"/>
    <cellStyle name="注释 50 5 3" xfId="15535"/>
    <cellStyle name="注释 50 5 4" xfId="15536"/>
    <cellStyle name="注释 50 5 5" xfId="15537"/>
    <cellStyle name="注释 50 5 6" xfId="15538"/>
    <cellStyle name="注释 50 6" xfId="15539"/>
    <cellStyle name="注释 50 6 2" xfId="15540"/>
    <cellStyle name="注释 50 6 3" xfId="15541"/>
    <cellStyle name="注释 50 6 4" xfId="15542"/>
    <cellStyle name="注释 50 6 5" xfId="15543"/>
    <cellStyle name="注释 50 6 6" xfId="15544"/>
    <cellStyle name="注释 50 7" xfId="15545"/>
    <cellStyle name="注释 50 7 2" xfId="15546"/>
    <cellStyle name="注释 50 7 3" xfId="15547"/>
    <cellStyle name="注释 50 7 4" xfId="15548"/>
    <cellStyle name="注释 50 7 5" xfId="15549"/>
    <cellStyle name="注释 50 7 6" xfId="15550"/>
    <cellStyle name="注释 50 8 4" xfId="15551"/>
    <cellStyle name="注释 50 8 5" xfId="15552"/>
    <cellStyle name="注释 50 8 6" xfId="15553"/>
    <cellStyle name="注释 51 10" xfId="15554"/>
    <cellStyle name="注释 51 11" xfId="15555"/>
    <cellStyle name="注释 51 12" xfId="15556"/>
    <cellStyle name="注释 51 2" xfId="15557"/>
    <cellStyle name="注释 51 2 2" xfId="15558"/>
    <cellStyle name="注释 51 2 3" xfId="15559"/>
    <cellStyle name="注释 51 2 4" xfId="15560"/>
    <cellStyle name="注释 51 2 5" xfId="15561"/>
    <cellStyle name="注释 51 2 6" xfId="15562"/>
    <cellStyle name="注释 51 3" xfId="15563"/>
    <cellStyle name="注释 51 3 2" xfId="15564"/>
    <cellStyle name="注释 51 3 3" xfId="15565"/>
    <cellStyle name="注释 51 3 4" xfId="15566"/>
    <cellStyle name="注释 51 3 5" xfId="15567"/>
    <cellStyle name="注释 51 3 6" xfId="15568"/>
    <cellStyle name="注释 51 4" xfId="15569"/>
    <cellStyle name="注释 51 4 2" xfId="15570"/>
    <cellStyle name="注释 51 4 3" xfId="15571"/>
    <cellStyle name="注释 51 4 4" xfId="15572"/>
    <cellStyle name="注释 51 4 5" xfId="15573"/>
    <cellStyle name="注释 51 4 6" xfId="15574"/>
    <cellStyle name="注释 51 5" xfId="15575"/>
    <cellStyle name="注释 51 5 2" xfId="15576"/>
    <cellStyle name="注释 51 5 3" xfId="15577"/>
    <cellStyle name="注释 51 5 4" xfId="15578"/>
    <cellStyle name="注释 51 5 5" xfId="15579"/>
    <cellStyle name="注释 51 5 6" xfId="15580"/>
    <cellStyle name="注释 51 6" xfId="15581"/>
    <cellStyle name="注释 51 6 2" xfId="15582"/>
    <cellStyle name="注释 51 6 3" xfId="15583"/>
    <cellStyle name="注释 51 6 4" xfId="15584"/>
    <cellStyle name="注释 51 6 6" xfId="15585"/>
    <cellStyle name="注释 51 7" xfId="15586"/>
    <cellStyle name="注释 51 7 2" xfId="15587"/>
    <cellStyle name="注释 51 7 3" xfId="15588"/>
    <cellStyle name="注释 51 7 4" xfId="15589"/>
    <cellStyle name="注释 51 7 5" xfId="15590"/>
    <cellStyle name="注释 51 7 6" xfId="15591"/>
    <cellStyle name="注释 51 8 4" xfId="15592"/>
    <cellStyle name="注释 51 8 5" xfId="15593"/>
    <cellStyle name="注释 51 8 6" xfId="15594"/>
    <cellStyle name="注释 52 10" xfId="15595"/>
    <cellStyle name="注释 52 11" xfId="15596"/>
    <cellStyle name="注释 52 12" xfId="15597"/>
    <cellStyle name="注释 52 2" xfId="15598"/>
    <cellStyle name="注释 52 2 2" xfId="15599"/>
    <cellStyle name="注释 52 3 4" xfId="15600"/>
    <cellStyle name="注释 52 3 5" xfId="15601"/>
    <cellStyle name="注释 52 3 6" xfId="15602"/>
    <cellStyle name="注释 52 4 4" xfId="15603"/>
    <cellStyle name="注释 52 4 5" xfId="15604"/>
    <cellStyle name="注释 52 4 6" xfId="15605"/>
    <cellStyle name="注释 52 5 3" xfId="15606"/>
    <cellStyle name="注释 52 5 4" xfId="15607"/>
    <cellStyle name="注释 52 5 5" xfId="15608"/>
    <cellStyle name="注释 52 5 6" xfId="15609"/>
    <cellStyle name="注释 52 6 2" xfId="15610"/>
    <cellStyle name="注释 52 6 3" xfId="15611"/>
    <cellStyle name="注释 52 6 4" xfId="15612"/>
    <cellStyle name="注释 52 6 6" xfId="15613"/>
    <cellStyle name="注释 52 7" xfId="15614"/>
    <cellStyle name="注释 52 7 2" xfId="15615"/>
    <cellStyle name="注释 52 7 3" xfId="15616"/>
    <cellStyle name="注释 52 7 4" xfId="15617"/>
    <cellStyle name="注释 52 7 5" xfId="15618"/>
    <cellStyle name="注释 52 7 6" xfId="15619"/>
    <cellStyle name="注释 52 8 4" xfId="15620"/>
    <cellStyle name="注释 52 8 5" xfId="15621"/>
    <cellStyle name="注释 52 8 6" xfId="15622"/>
    <cellStyle name="注释 53 10" xfId="15623"/>
    <cellStyle name="注释 53 11" xfId="15624"/>
    <cellStyle name="注释 53 12" xfId="15625"/>
    <cellStyle name="注释 53 13" xfId="15626"/>
    <cellStyle name="注释 53 2" xfId="15627"/>
    <cellStyle name="注释 53 2 2" xfId="15628"/>
    <cellStyle name="注释 53 2 3" xfId="15629"/>
    <cellStyle name="注释 53 2 4" xfId="15630"/>
    <cellStyle name="注释 53 3" xfId="15631"/>
    <cellStyle name="注释 53 3 2" xfId="15632"/>
    <cellStyle name="注释 53 3 3" xfId="15633"/>
    <cellStyle name="注释 53 3 4" xfId="15634"/>
    <cellStyle name="注释 53 4" xfId="15635"/>
    <cellStyle name="注释 53 4 2" xfId="15636"/>
    <cellStyle name="注释 53 4 3" xfId="15637"/>
    <cellStyle name="注释 53 4 4" xfId="15638"/>
    <cellStyle name="注释 53 4 5" xfId="15639"/>
    <cellStyle name="注释 53 4 6" xfId="15640"/>
    <cellStyle name="注释 53 5" xfId="15641"/>
    <cellStyle name="注释 53 5 2" xfId="15642"/>
    <cellStyle name="注释 53 5 3" xfId="15643"/>
    <cellStyle name="注释 53 5 4" xfId="15644"/>
    <cellStyle name="注释 53 6" xfId="15645"/>
    <cellStyle name="注释 53 6 2" xfId="15646"/>
    <cellStyle name="注释 53 6 3" xfId="15647"/>
    <cellStyle name="注释 53 6 4" xfId="15648"/>
    <cellStyle name="注释 53 7" xfId="15649"/>
    <cellStyle name="注释 53 7 2" xfId="15650"/>
    <cellStyle name="注释 53 7 3" xfId="15651"/>
    <cellStyle name="注释 53 7 4" xfId="15652"/>
    <cellStyle name="注释 53 8 2" xfId="15653"/>
    <cellStyle name="注释 53 8 3" xfId="15654"/>
    <cellStyle name="注释 53 8 4" xfId="15655"/>
    <cellStyle name="注释 54 10" xfId="15656"/>
    <cellStyle name="注释 54 11" xfId="15657"/>
    <cellStyle name="注释 54 12" xfId="15658"/>
    <cellStyle name="注释 54 13" xfId="15659"/>
    <cellStyle name="注释 54 2" xfId="15660"/>
    <cellStyle name="注释 54 2 2" xfId="15661"/>
    <cellStyle name="注释 54 2 3" xfId="15662"/>
    <cellStyle name="注释 54 2 4" xfId="15663"/>
    <cellStyle name="注释 54 2 5" xfId="15664"/>
    <cellStyle name="注释 54 3" xfId="15665"/>
    <cellStyle name="注释 54 3 2" xfId="15666"/>
    <cellStyle name="注释 54 3 3" xfId="15667"/>
    <cellStyle name="注释 54 3 4" xfId="15668"/>
    <cellStyle name="注释 54 3 5" xfId="15669"/>
    <cellStyle name="注释 54 3 6" xfId="15670"/>
    <cellStyle name="注释 54 4" xfId="15671"/>
    <cellStyle name="注释 54 4 2" xfId="15672"/>
    <cellStyle name="注释 54 4 3" xfId="15673"/>
    <cellStyle name="注释 54 4 4" xfId="15674"/>
    <cellStyle name="注释 54 4 5" xfId="15675"/>
    <cellStyle name="注释 54 4 6" xfId="15676"/>
    <cellStyle name="注释 54 5" xfId="15677"/>
    <cellStyle name="注释 54 5 2" xfId="15678"/>
    <cellStyle name="注释 54 5 3" xfId="15679"/>
    <cellStyle name="注释 54 5 4" xfId="15680"/>
    <cellStyle name="注释 54 6" xfId="15681"/>
    <cellStyle name="注释 54 6 2" xfId="15682"/>
    <cellStyle name="注释 54 6 3" xfId="15683"/>
    <cellStyle name="注释 54 6 4" xfId="15684"/>
    <cellStyle name="注释 54 7" xfId="15685"/>
    <cellStyle name="注释 54 7 2" xfId="15686"/>
    <cellStyle name="注释 54 7 3" xfId="15687"/>
    <cellStyle name="注释 54 7 4" xfId="15688"/>
    <cellStyle name="注释 55 2" xfId="15689"/>
    <cellStyle name="注释 60 2" xfId="15690"/>
    <cellStyle name="注释 55 2 2" xfId="15691"/>
    <cellStyle name="注释 55 2 3" xfId="15692"/>
    <cellStyle name="注释 55 2 4" xfId="15693"/>
    <cellStyle name="注释 55 2 5" xfId="15694"/>
    <cellStyle name="注释 55 2 6" xfId="15695"/>
    <cellStyle name="注释 55 3" xfId="15696"/>
    <cellStyle name="注释 60 3" xfId="15697"/>
    <cellStyle name="注释 55 4" xfId="15698"/>
    <cellStyle name="注释 60 4" xfId="15699"/>
    <cellStyle name="注释 55 4 2" xfId="15700"/>
    <cellStyle name="注释 55 4 3" xfId="15701"/>
    <cellStyle name="注释 55 4 4" xfId="15702"/>
    <cellStyle name="注释 55 4 5" xfId="15703"/>
    <cellStyle name="注释 55 4 6" xfId="15704"/>
    <cellStyle name="注释 55 5" xfId="15705"/>
    <cellStyle name="注释 60 5" xfId="15706"/>
    <cellStyle name="注释 55 5 2" xfId="15707"/>
    <cellStyle name="注释 55 5 3" xfId="15708"/>
    <cellStyle name="注释 55 5 4" xfId="15709"/>
    <cellStyle name="注释 55 6" xfId="15710"/>
    <cellStyle name="注释 60 6" xfId="15711"/>
    <cellStyle name="注释 55 6 2" xfId="15712"/>
    <cellStyle name="注释 55 6 3" xfId="15713"/>
    <cellStyle name="注释 55 6 4" xfId="15714"/>
    <cellStyle name="注释 55 7" xfId="15715"/>
    <cellStyle name="注释 55 7 2" xfId="15716"/>
    <cellStyle name="注释 55 7 3" xfId="15717"/>
    <cellStyle name="注释 55 7 4" xfId="15718"/>
    <cellStyle name="注释 55 8" xfId="15719"/>
    <cellStyle name="注释 55 8 2" xfId="15720"/>
    <cellStyle name="注释 55 8 3" xfId="15721"/>
    <cellStyle name="注释 55 8 4" xfId="15722"/>
    <cellStyle name="注释 55 9" xfId="15723"/>
    <cellStyle name="注释 56" xfId="15724"/>
    <cellStyle name="注释 61" xfId="15725"/>
    <cellStyle name="注释 56 2" xfId="15726"/>
    <cellStyle name="注释 61 2" xfId="15727"/>
    <cellStyle name="注释 56 2 2" xfId="15728"/>
    <cellStyle name="注释 56 2 3" xfId="15729"/>
    <cellStyle name="注释 56 2 4" xfId="15730"/>
    <cellStyle name="注释 56 2 5" xfId="15731"/>
    <cellStyle name="注释 56 3" xfId="15732"/>
    <cellStyle name="注释 61 3" xfId="15733"/>
    <cellStyle name="注释 56 3 3" xfId="15734"/>
    <cellStyle name="注释 56 3 4" xfId="15735"/>
    <cellStyle name="注释 56 3 5" xfId="15736"/>
    <cellStyle name="注释 56 4" xfId="15737"/>
    <cellStyle name="注释 61 4" xfId="15738"/>
    <cellStyle name="注释 56 4 2" xfId="15739"/>
    <cellStyle name="注释 56 4 3" xfId="15740"/>
    <cellStyle name="注释 56 4 4" xfId="15741"/>
    <cellStyle name="注释 56 4 5" xfId="15742"/>
    <cellStyle name="注释 56 4 6" xfId="15743"/>
    <cellStyle name="注释 56 5" xfId="15744"/>
    <cellStyle name="注释 61 5" xfId="15745"/>
    <cellStyle name="注释 56 6" xfId="15746"/>
    <cellStyle name="注释 61 6" xfId="15747"/>
    <cellStyle name="注释 56 7" xfId="15748"/>
    <cellStyle name="注释 56 8" xfId="15749"/>
    <cellStyle name="注释 56 9" xfId="15750"/>
    <cellStyle name="注释 57" xfId="15751"/>
    <cellStyle name="注释 62" xfId="15752"/>
    <cellStyle name="注释 57 2" xfId="15753"/>
    <cellStyle name="注释 62 2" xfId="15754"/>
    <cellStyle name="注释 57 2 2" xfId="15755"/>
    <cellStyle name="注释 57 3" xfId="15756"/>
    <cellStyle name="注释 62 3" xfId="15757"/>
    <cellStyle name="注释 57 3 2" xfId="15758"/>
    <cellStyle name="注释 57 3 3" xfId="15759"/>
    <cellStyle name="注释 57 3 4" xfId="15760"/>
    <cellStyle name="注释 57 4" xfId="15761"/>
    <cellStyle name="注释 62 4" xfId="15762"/>
    <cellStyle name="注释 57 4 2" xfId="15763"/>
    <cellStyle name="注释 57 4 3" xfId="15764"/>
    <cellStyle name="注释 57 4 4" xfId="15765"/>
    <cellStyle name="注释 57 5" xfId="15766"/>
    <cellStyle name="注释 62 5" xfId="15767"/>
    <cellStyle name="注释 57 6" xfId="15768"/>
    <cellStyle name="注释 62 6" xfId="15769"/>
    <cellStyle name="注释 57 7" xfId="15770"/>
    <cellStyle name="注释 57 8" xfId="15771"/>
    <cellStyle name="注释 57 9" xfId="15772"/>
    <cellStyle name="注释 58" xfId="15773"/>
    <cellStyle name="注释 63" xfId="15774"/>
    <cellStyle name="注释 58 2" xfId="15775"/>
    <cellStyle name="注释 63 2" xfId="15776"/>
    <cellStyle name="注释 58 2 2" xfId="15777"/>
    <cellStyle name="注释 58 2 3" xfId="15778"/>
    <cellStyle name="注释 58 2 4" xfId="15779"/>
    <cellStyle name="注释 58 2 6" xfId="15780"/>
    <cellStyle name="注释 58 3" xfId="15781"/>
    <cellStyle name="注释 63 3" xfId="15782"/>
    <cellStyle name="注释 58 3 2" xfId="15783"/>
    <cellStyle name="注释 58 3 3" xfId="15784"/>
    <cellStyle name="注释 58 3 4" xfId="15785"/>
    <cellStyle name="注释 58 3 5" xfId="15786"/>
    <cellStyle name="注释 58 3 6" xfId="15787"/>
    <cellStyle name="注释 58 4 2" xfId="15788"/>
    <cellStyle name="注释 58 4 3" xfId="15789"/>
    <cellStyle name="注释 58 4 4" xfId="15790"/>
    <cellStyle name="注释 58 4 5" xfId="15791"/>
    <cellStyle name="注释 58 4 6" xfId="15792"/>
    <cellStyle name="注释 58 5 6" xfId="15793"/>
    <cellStyle name="注释 58 6" xfId="15794"/>
    <cellStyle name="注释 63 6" xfId="15795"/>
    <cellStyle name="注释 58 7" xfId="15796"/>
    <cellStyle name="注释 58 8" xfId="15797"/>
    <cellStyle name="注释 58 9" xfId="15798"/>
    <cellStyle name="注释 59" xfId="15799"/>
    <cellStyle name="注释 64" xfId="15800"/>
    <cellStyle name="注释 59 2" xfId="15801"/>
    <cellStyle name="注释 59 3" xfId="15802"/>
    <cellStyle name="注释 59 4" xfId="15803"/>
    <cellStyle name="注释 59 5" xfId="15804"/>
    <cellStyle name="注释 59 6" xfId="15805"/>
    <cellStyle name="注释 6 10" xfId="15806"/>
    <cellStyle name="注释 6 10 2" xfId="15807"/>
    <cellStyle name="注释 6 10 2 2" xfId="15808"/>
    <cellStyle name="注释 6 10 3" xfId="15809"/>
    <cellStyle name="注释 6 11" xfId="15810"/>
    <cellStyle name="注释 6 11 2" xfId="15811"/>
    <cellStyle name="注释 6 11 3" xfId="15812"/>
    <cellStyle name="注释 6 12" xfId="15813"/>
    <cellStyle name="注释 6 13" xfId="15814"/>
    <cellStyle name="注释 6 2 4" xfId="15815"/>
    <cellStyle name="注释 6 2 5" xfId="15816"/>
    <cellStyle name="注释 6 2 5 2" xfId="15817"/>
    <cellStyle name="注释 6 2 5 2 2" xfId="15818"/>
    <cellStyle name="注释 6 2 5 2 3" xfId="15819"/>
    <cellStyle name="注释 6 2 5 3" xfId="15820"/>
    <cellStyle name="注释 6 2 6" xfId="15821"/>
    <cellStyle name="注释 6 2 6 2" xfId="15822"/>
    <cellStyle name="注释 6 2 6 3" xfId="15823"/>
    <cellStyle name="注释 6 2 7" xfId="15824"/>
    <cellStyle name="注释 6 2 7 2" xfId="15825"/>
    <cellStyle name="注释 6 2 8" xfId="15826"/>
    <cellStyle name="注释 6 3 2" xfId="15827"/>
    <cellStyle name="注释 6 3 2 2" xfId="15828"/>
    <cellStyle name="注释 6 3 2 3" xfId="15829"/>
    <cellStyle name="注释 6 3 3 2" xfId="15830"/>
    <cellStyle name="注释 6 3 3 2 2" xfId="15831"/>
    <cellStyle name="注释 6 3 3 2 3" xfId="15832"/>
    <cellStyle name="注释 6 3 3 3" xfId="15833"/>
    <cellStyle name="注释 6 3 4 2 2" xfId="15834"/>
    <cellStyle name="注释 6 3 4 2 3" xfId="15835"/>
    <cellStyle name="注释 6 3 5" xfId="15836"/>
    <cellStyle name="注释 6 3 5 2" xfId="15837"/>
    <cellStyle name="注释 6 3 5 2 2" xfId="15838"/>
    <cellStyle name="注释 6 3 5 2 3" xfId="15839"/>
    <cellStyle name="注释 6 3 5 3" xfId="15840"/>
    <cellStyle name="注释 6 3 6" xfId="15841"/>
    <cellStyle name="注释 6 3 6 2" xfId="15842"/>
    <cellStyle name="注释 6 3 6 3" xfId="15843"/>
    <cellStyle name="注释 6 3 7" xfId="15844"/>
    <cellStyle name="注释 6 3 7 2" xfId="15845"/>
    <cellStyle name="注释 6 3 8" xfId="15846"/>
    <cellStyle name="注释 6 4" xfId="15847"/>
    <cellStyle name="注释 6 4 2" xfId="15848"/>
    <cellStyle name="注释 6 4 2 2" xfId="15849"/>
    <cellStyle name="注释 6 4 2 3" xfId="15850"/>
    <cellStyle name="注释 6 4 3" xfId="15851"/>
    <cellStyle name="注释 6 4 3 2" xfId="15852"/>
    <cellStyle name="注释 6 4 3 2 2" xfId="15853"/>
    <cellStyle name="注释 6 4 3 2 3" xfId="15854"/>
    <cellStyle name="注释 6 4 3 3" xfId="15855"/>
    <cellStyle name="注释 6 4 4" xfId="15856"/>
    <cellStyle name="注释 6 4 4 2" xfId="15857"/>
    <cellStyle name="注释 6 4 4 2 2" xfId="15858"/>
    <cellStyle name="注释 6 4 4 2 3" xfId="15859"/>
    <cellStyle name="注释 6 4 4 3" xfId="15860"/>
    <cellStyle name="注释 6 4 5" xfId="15861"/>
    <cellStyle name="注释 6 4 5 2 2" xfId="15862"/>
    <cellStyle name="注释 6 4 5 2 3" xfId="15863"/>
    <cellStyle name="注释 6 4 5 3" xfId="15864"/>
    <cellStyle name="注释 6 4 6" xfId="15865"/>
    <cellStyle name="注释 6 4 6 2" xfId="15866"/>
    <cellStyle name="注释 6 4 6 3" xfId="15867"/>
    <cellStyle name="注释 6 4 7" xfId="15868"/>
    <cellStyle name="注释 6 4 8" xfId="15869"/>
    <cellStyle name="注释 6 5" xfId="15870"/>
    <cellStyle name="注释 6 5 2" xfId="15871"/>
    <cellStyle name="注释 6 5 2 2" xfId="15872"/>
    <cellStyle name="注释 6 5 2 3" xfId="15873"/>
    <cellStyle name="注释 6 5 3" xfId="15874"/>
    <cellStyle name="注释 6 5 3 2" xfId="15875"/>
    <cellStyle name="注释 6 5 3 2 2" xfId="15876"/>
    <cellStyle name="注释 6 5 3 2 3" xfId="15877"/>
    <cellStyle name="注释 6 5 3 3" xfId="15878"/>
    <cellStyle name="注释 6 5 4" xfId="15879"/>
    <cellStyle name="注释 6 5 4 2" xfId="15880"/>
    <cellStyle name="注释 6 5 4 2 2" xfId="15881"/>
    <cellStyle name="注释 6 5 4 2 3" xfId="15882"/>
    <cellStyle name="注释 6 5 4 3" xfId="15883"/>
    <cellStyle name="注释 6 5 5" xfId="15884"/>
    <cellStyle name="注释 6 5 5 2" xfId="15885"/>
    <cellStyle name="注释 6 5 5 2 2" xfId="15886"/>
    <cellStyle name="注释 6 5 5 2 3" xfId="15887"/>
    <cellStyle name="注释 6 5 5 3" xfId="15888"/>
    <cellStyle name="注释 6 5 6" xfId="15889"/>
    <cellStyle name="注释 6 5 6 2" xfId="15890"/>
    <cellStyle name="注释 6 5 6 3" xfId="15891"/>
    <cellStyle name="注释 6 5 7" xfId="15892"/>
    <cellStyle name="注释 6 5 7 2" xfId="15893"/>
    <cellStyle name="注释 6 5 8" xfId="15894"/>
    <cellStyle name="注释 6 6 2 2" xfId="15895"/>
    <cellStyle name="注释 6 6 2 3" xfId="15896"/>
    <cellStyle name="注释 6 6 3 2 3" xfId="15897"/>
    <cellStyle name="注释 6 6 4" xfId="15898"/>
    <cellStyle name="注释 6 6 4 2" xfId="15899"/>
    <cellStyle name="注释 6 6 4 2 2" xfId="15900"/>
    <cellStyle name="注释 6 6 4 2 3" xfId="15901"/>
    <cellStyle name="注释 6 6 4 3" xfId="15902"/>
    <cellStyle name="注释 6 6 5" xfId="15903"/>
    <cellStyle name="注释 6 6 5 2" xfId="15904"/>
    <cellStyle name="注释 6 6 5 2 2" xfId="15905"/>
    <cellStyle name="注释 6 6 5 2 3" xfId="15906"/>
    <cellStyle name="注释 6 6 5 3" xfId="15907"/>
    <cellStyle name="注释 6 6 6 2" xfId="15908"/>
    <cellStyle name="注释 6 6 6 3" xfId="15909"/>
    <cellStyle name="注释 6 6 7 2" xfId="15910"/>
    <cellStyle name="注释 6 6 8" xfId="15911"/>
    <cellStyle name="注释 6 7 2" xfId="15912"/>
    <cellStyle name="注释 6 7 3" xfId="15913"/>
    <cellStyle name="注释 6 8" xfId="15914"/>
    <cellStyle name="注释 6 8 2" xfId="15915"/>
    <cellStyle name="注释 6 8 2 2" xfId="15916"/>
    <cellStyle name="注释 6 8 2 3" xfId="15917"/>
    <cellStyle name="注释 6 8 3" xfId="15918"/>
    <cellStyle name="注释 6 9" xfId="15919"/>
    <cellStyle name="注释 6 9 2 2" xfId="15920"/>
    <cellStyle name="注释 6 9 2 3" xfId="15921"/>
    <cellStyle name="注释 65" xfId="15922"/>
    <cellStyle name="注释 70" xfId="15923"/>
    <cellStyle name="注释 66" xfId="15924"/>
    <cellStyle name="注释 71" xfId="15925"/>
    <cellStyle name="注释 67" xfId="15926"/>
    <cellStyle name="注释 68" xfId="15927"/>
    <cellStyle name="注释 69" xfId="15928"/>
    <cellStyle name="注释 7 3 2" xfId="15929"/>
    <cellStyle name="注释 7 3 2 2" xfId="15930"/>
    <cellStyle name="注释 7 3 2 3" xfId="15931"/>
    <cellStyle name="注释 7 4" xfId="15932"/>
    <cellStyle name="注释 7 4 2" xfId="15933"/>
    <cellStyle name="注释 7 4 3" xfId="15934"/>
    <cellStyle name="注释 7 5" xfId="15935"/>
    <cellStyle name="注释 7 5 2" xfId="15936"/>
    <cellStyle name="注释 7 5 2 2" xfId="15937"/>
    <cellStyle name="注释 7 5 2 3" xfId="15938"/>
    <cellStyle name="注释 7 5 3" xfId="15939"/>
    <cellStyle name="注释 7 7 2" xfId="15940"/>
    <cellStyle name="注释 7 8" xfId="1594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A13" sqref="A13:J13"/>
    </sheetView>
  </sheetViews>
  <sheetFormatPr defaultColWidth="9" defaultRowHeight="14.25"/>
  <cols>
    <col min="1" max="1" width="9" style="161"/>
    <col min="2" max="2" width="7.7" style="161" customWidth="1"/>
    <col min="3" max="3" width="8.4" style="161" customWidth="1"/>
    <col min="4" max="7" width="9" style="161"/>
    <col min="8" max="8" width="10.9" style="161" customWidth="1"/>
    <col min="9" max="9" width="9.7" style="161" customWidth="1"/>
    <col min="10" max="10" width="12.9" style="161" customWidth="1"/>
    <col min="11" max="16384" width="9" style="161"/>
  </cols>
  <sheetData>
    <row r="1" ht="21.75" customHeight="1" spans="1:6">
      <c r="A1" s="162" t="s">
        <v>0</v>
      </c>
      <c r="B1" s="162"/>
      <c r="C1" s="162"/>
      <c r="D1" s="163"/>
      <c r="E1" s="164"/>
      <c r="F1" s="164"/>
    </row>
    <row r="2" ht="15.75" customHeight="1" spans="1:4">
      <c r="A2" s="162"/>
      <c r="B2" s="162"/>
      <c r="C2" s="162"/>
      <c r="D2" s="163"/>
    </row>
    <row r="3" ht="15.75" customHeight="1" spans="1:4">
      <c r="A3" s="162"/>
      <c r="B3" s="162"/>
      <c r="C3" s="162"/>
      <c r="D3" s="163"/>
    </row>
    <row r="4" ht="15.75" customHeight="1" spans="1:4">
      <c r="A4" s="162"/>
      <c r="B4" s="162"/>
      <c r="C4" s="162"/>
      <c r="D4" s="163"/>
    </row>
    <row r="5" ht="15.75" customHeight="1" spans="1:4">
      <c r="A5" s="162"/>
      <c r="B5" s="162"/>
      <c r="C5" s="162"/>
      <c r="D5" s="163"/>
    </row>
    <row r="6" ht="15.75" customHeight="1" spans="1:4">
      <c r="A6" s="162"/>
      <c r="B6" s="162"/>
      <c r="C6" s="162"/>
      <c r="D6" s="163"/>
    </row>
    <row r="7" ht="15.75" customHeight="1" spans="1:4">
      <c r="A7" s="162"/>
      <c r="B7" s="162"/>
      <c r="C7" s="162"/>
      <c r="D7" s="163"/>
    </row>
    <row r="8" ht="15.75" customHeight="1" spans="1:4">
      <c r="A8" s="162"/>
      <c r="B8" s="162"/>
      <c r="C8" s="162"/>
      <c r="D8" s="163"/>
    </row>
    <row r="9" ht="15.75" customHeight="1" spans="1:4">
      <c r="A9" s="162"/>
      <c r="B9" s="162"/>
      <c r="C9" s="162"/>
      <c r="D9" s="163"/>
    </row>
    <row r="10" ht="15.75" customHeight="1" spans="1:3">
      <c r="A10" s="165"/>
      <c r="B10" s="165"/>
      <c r="C10" s="165"/>
    </row>
    <row r="11" ht="15.75" customHeight="1" spans="1:3">
      <c r="A11" s="165"/>
      <c r="B11" s="165"/>
      <c r="C11" s="165"/>
    </row>
    <row r="12" ht="15.75" customHeight="1" spans="1:3">
      <c r="A12" s="165"/>
      <c r="B12" s="165"/>
      <c r="C12" s="165"/>
    </row>
    <row r="13" ht="72" customHeight="1" spans="1:10">
      <c r="A13" s="166" t="s">
        <v>1</v>
      </c>
      <c r="B13" s="166"/>
      <c r="C13" s="166"/>
      <c r="D13" s="166"/>
      <c r="E13" s="166"/>
      <c r="F13" s="166"/>
      <c r="G13" s="166"/>
      <c r="H13" s="166"/>
      <c r="I13" s="166"/>
      <c r="J13" s="166"/>
    </row>
    <row r="15" ht="25.5" spans="1:10">
      <c r="A15" s="167"/>
      <c r="B15" s="167"/>
      <c r="C15" s="167"/>
      <c r="D15" s="167"/>
      <c r="E15" s="167"/>
      <c r="F15" s="167"/>
      <c r="G15" s="167"/>
      <c r="H15" s="167"/>
      <c r="I15" s="167"/>
      <c r="J15" s="167"/>
    </row>
    <row r="16" ht="18.75" spans="1:10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ht="18.75" spans="1:10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ht="18.75" spans="1:10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ht="18.75" spans="1:10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ht="24.9" customHeight="1" spans="1:10">
      <c r="A20" s="168"/>
      <c r="B20" s="168"/>
      <c r="C20" s="169"/>
      <c r="D20" s="168"/>
      <c r="F20" s="168"/>
      <c r="G20" s="170"/>
      <c r="H20" s="170"/>
      <c r="I20" s="170"/>
      <c r="J20" s="168"/>
    </row>
    <row r="21" ht="24.9" customHeight="1" spans="1:10">
      <c r="A21" s="168"/>
      <c r="B21" s="168"/>
      <c r="C21" s="169"/>
      <c r="D21" s="168"/>
      <c r="F21" s="168"/>
      <c r="G21" s="170"/>
      <c r="H21" s="170"/>
      <c r="I21" s="170"/>
      <c r="J21" s="168"/>
    </row>
    <row r="22" ht="24.9" customHeight="1" spans="1:10">
      <c r="A22" s="168"/>
      <c r="B22" s="168"/>
      <c r="C22" s="169"/>
      <c r="D22" s="168"/>
      <c r="F22" s="168"/>
      <c r="G22" s="170"/>
      <c r="H22" s="170"/>
      <c r="I22" s="170"/>
      <c r="J22" s="168"/>
    </row>
    <row r="23" ht="24.9" customHeight="1" spans="1:10">
      <c r="A23" s="168"/>
      <c r="B23" s="168"/>
      <c r="C23" s="169"/>
      <c r="D23" s="168"/>
      <c r="F23" s="168"/>
      <c r="G23" s="170"/>
      <c r="H23" s="170"/>
      <c r="I23" s="170"/>
      <c r="J23" s="168"/>
    </row>
    <row r="24" ht="18.75" spans="1:10">
      <c r="A24" s="168"/>
      <c r="B24" s="168"/>
      <c r="C24" s="168"/>
      <c r="D24" s="168"/>
      <c r="E24" s="168"/>
      <c r="F24" s="168"/>
      <c r="G24" s="168"/>
      <c r="H24" s="168"/>
      <c r="I24" s="168"/>
      <c r="J24" s="168"/>
    </row>
    <row r="25" ht="18.75" spans="1:10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ht="18.75" spans="1:10">
      <c r="A26" s="168"/>
      <c r="B26" s="168"/>
      <c r="C26" s="168"/>
      <c r="D26" s="168"/>
      <c r="E26" s="168"/>
      <c r="F26" s="168"/>
      <c r="G26" s="168"/>
      <c r="H26" s="168"/>
      <c r="I26" s="168"/>
      <c r="J26" s="168"/>
    </row>
    <row r="27" ht="18.75" spans="1:10">
      <c r="A27" s="168"/>
      <c r="B27" s="168"/>
      <c r="C27" s="168"/>
      <c r="D27" s="168"/>
      <c r="E27" s="168"/>
      <c r="F27" s="168"/>
      <c r="G27" s="168"/>
      <c r="H27" s="168"/>
      <c r="I27" s="168"/>
      <c r="J27" s="168"/>
    </row>
    <row r="28" ht="18.75" spans="2:9">
      <c r="B28" s="169"/>
      <c r="C28" s="168"/>
      <c r="E28" s="168"/>
      <c r="F28" s="168"/>
      <c r="G28" s="168"/>
      <c r="I28" s="171"/>
    </row>
  </sheetData>
  <mergeCells count="3">
    <mergeCell ref="A13:J13"/>
    <mergeCell ref="A15:J15"/>
    <mergeCell ref="A1:C2"/>
  </mergeCells>
  <printOptions horizontalCentered="1"/>
  <pageMargins left="0" right="0" top="0.393700787401575" bottom="0.393700787401575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workbookViewId="0">
      <selection activeCell="A1" sqref="$A1:$XFD1048576"/>
    </sheetView>
  </sheetViews>
  <sheetFormatPr defaultColWidth="9" defaultRowHeight="14.25"/>
  <cols>
    <col min="1" max="1" width="9.2" style="126" customWidth="1"/>
    <col min="2" max="2" width="21.2" style="126" customWidth="1"/>
    <col min="3" max="6" width="11.7" style="126" customWidth="1"/>
    <col min="7" max="7" width="7.5" style="126" customWidth="1"/>
    <col min="8" max="8" width="25.1" style="126" customWidth="1"/>
    <col min="9" max="12" width="11.7" style="126" customWidth="1"/>
    <col min="13" max="13" width="13.2" style="126" customWidth="1"/>
    <col min="14" max="16384" width="9" style="126"/>
  </cols>
  <sheetData>
    <row r="1" spans="1:1">
      <c r="A1" s="126" t="s">
        <v>2</v>
      </c>
    </row>
    <row r="2" ht="22.5" spans="1:12">
      <c r="A2" s="127" t="s">
        <v>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1:12">
      <c r="K3" s="156"/>
      <c r="L3" s="156" t="s">
        <v>4</v>
      </c>
    </row>
    <row r="4" spans="1:12">
      <c r="A4" s="128" t="s">
        <v>5</v>
      </c>
      <c r="B4" s="129"/>
      <c r="C4" s="129"/>
      <c r="D4" s="129"/>
      <c r="E4" s="129"/>
      <c r="F4" s="130"/>
      <c r="G4" s="128" t="s">
        <v>6</v>
      </c>
      <c r="H4" s="129"/>
      <c r="I4" s="129"/>
      <c r="J4" s="129"/>
      <c r="K4" s="129"/>
      <c r="L4" s="130"/>
    </row>
    <row r="5" ht="28.5" spans="1:12">
      <c r="A5" s="131" t="s">
        <v>7</v>
      </c>
      <c r="B5" s="132" t="s">
        <v>8</v>
      </c>
      <c r="C5" s="133" t="s">
        <v>9</v>
      </c>
      <c r="D5" s="133" t="s">
        <v>10</v>
      </c>
      <c r="E5" s="134" t="s">
        <v>11</v>
      </c>
      <c r="F5" s="135" t="s">
        <v>12</v>
      </c>
      <c r="G5" s="131" t="s">
        <v>7</v>
      </c>
      <c r="H5" s="132" t="s">
        <v>8</v>
      </c>
      <c r="I5" s="133" t="s">
        <v>9</v>
      </c>
      <c r="J5" s="133" t="s">
        <v>10</v>
      </c>
      <c r="K5" s="135" t="s">
        <v>12</v>
      </c>
      <c r="L5" s="135" t="s">
        <v>12</v>
      </c>
    </row>
    <row r="6" spans="1:12">
      <c r="A6" s="136" t="s">
        <v>13</v>
      </c>
      <c r="B6" s="136"/>
      <c r="C6" s="137">
        <f>C7+C8</f>
        <v>10738</v>
      </c>
      <c r="D6" s="137">
        <v>11905</v>
      </c>
      <c r="E6" s="137">
        <f>D6-C6</f>
        <v>1167</v>
      </c>
      <c r="F6" s="138">
        <f>(D6-C6)/C6</f>
        <v>0.108679456137083</v>
      </c>
      <c r="G6" s="136" t="s">
        <v>14</v>
      </c>
      <c r="H6" s="139"/>
      <c r="I6" s="157">
        <f>SUM(I7:I30)</f>
        <v>15791.255762</v>
      </c>
      <c r="J6" s="157">
        <v>12199.275343</v>
      </c>
      <c r="K6" s="147">
        <f>J6-I6</f>
        <v>-3591.980419</v>
      </c>
      <c r="L6" s="158">
        <f>(J6-I6)/I6</f>
        <v>-0.227466420222496</v>
      </c>
    </row>
    <row r="7" spans="1:12">
      <c r="A7" s="139">
        <v>101</v>
      </c>
      <c r="B7" s="140" t="s">
        <v>15</v>
      </c>
      <c r="C7" s="141">
        <v>8673</v>
      </c>
      <c r="D7" s="141">
        <v>8905</v>
      </c>
      <c r="E7" s="141">
        <f t="shared" ref="E7:E15" si="0">D7-C7</f>
        <v>232</v>
      </c>
      <c r="F7" s="142">
        <f t="shared" ref="F7:F15" si="1">(D7-C7)/C7</f>
        <v>0.0267496829240171</v>
      </c>
      <c r="G7" s="143">
        <v>201</v>
      </c>
      <c r="H7" s="144" t="s">
        <v>16</v>
      </c>
      <c r="I7" s="144">
        <v>2394.997486</v>
      </c>
      <c r="J7" s="144">
        <v>2517.454</v>
      </c>
      <c r="K7" s="145">
        <f t="shared" ref="K7:K17" si="2">J7-I7</f>
        <v>122.456514</v>
      </c>
      <c r="L7" s="159">
        <f t="shared" ref="L7:L35" si="3">(J7-I7)/I7</f>
        <v>0.0511301221466084</v>
      </c>
    </row>
    <row r="8" spans="1:12">
      <c r="A8" s="139">
        <v>103</v>
      </c>
      <c r="B8" s="140" t="s">
        <v>17</v>
      </c>
      <c r="C8" s="145">
        <v>2065</v>
      </c>
      <c r="D8" s="145">
        <v>3000</v>
      </c>
      <c r="E8" s="141">
        <f t="shared" si="0"/>
        <v>935</v>
      </c>
      <c r="F8" s="142">
        <f t="shared" si="1"/>
        <v>0.452784503631961</v>
      </c>
      <c r="G8" s="143">
        <v>203</v>
      </c>
      <c r="H8" s="144" t="s">
        <v>18</v>
      </c>
      <c r="I8" s="144">
        <v>30</v>
      </c>
      <c r="J8" s="144">
        <v>35</v>
      </c>
      <c r="K8" s="145">
        <f t="shared" si="2"/>
        <v>5</v>
      </c>
      <c r="L8" s="159">
        <f t="shared" si="3"/>
        <v>0.166666666666667</v>
      </c>
    </row>
    <row r="9" spans="1:12">
      <c r="A9" s="146" t="s">
        <v>19</v>
      </c>
      <c r="B9" s="136"/>
      <c r="C9" s="147">
        <f>C10+C11+C12+C13</f>
        <v>6357.4118</v>
      </c>
      <c r="D9" s="147">
        <v>1844</v>
      </c>
      <c r="E9" s="137">
        <f t="shared" si="0"/>
        <v>-4513.4118</v>
      </c>
      <c r="F9" s="138">
        <f t="shared" si="1"/>
        <v>-0.70994485523181</v>
      </c>
      <c r="G9" s="143">
        <v>204</v>
      </c>
      <c r="H9" s="144" t="s">
        <v>20</v>
      </c>
      <c r="I9" s="144">
        <v>703.36</v>
      </c>
      <c r="J9" s="144">
        <v>612.59</v>
      </c>
      <c r="K9" s="145">
        <f t="shared" si="2"/>
        <v>-90.7700000000001</v>
      </c>
      <c r="L9" s="159">
        <f t="shared" si="3"/>
        <v>-0.129051979071884</v>
      </c>
    </row>
    <row r="10" spans="1:12">
      <c r="A10" s="139">
        <v>11001</v>
      </c>
      <c r="B10" s="140" t="s">
        <v>21</v>
      </c>
      <c r="C10" s="145">
        <v>379.8092</v>
      </c>
      <c r="D10" s="145">
        <v>545</v>
      </c>
      <c r="E10" s="141">
        <f t="shared" si="0"/>
        <v>165.1908</v>
      </c>
      <c r="F10" s="142">
        <f t="shared" si="1"/>
        <v>0.43493101272955</v>
      </c>
      <c r="G10" s="143">
        <v>205</v>
      </c>
      <c r="H10" s="144" t="s">
        <v>22</v>
      </c>
      <c r="I10" s="144">
        <v>4247.097591</v>
      </c>
      <c r="J10" s="144">
        <v>3719.159218</v>
      </c>
      <c r="K10" s="145">
        <f t="shared" si="2"/>
        <v>-527.938373</v>
      </c>
      <c r="L10" s="159">
        <f t="shared" si="3"/>
        <v>-0.124305684455839</v>
      </c>
    </row>
    <row r="11" spans="1:12">
      <c r="A11" s="139">
        <v>11002</v>
      </c>
      <c r="B11" s="140" t="s">
        <v>23</v>
      </c>
      <c r="C11" s="145">
        <v>79</v>
      </c>
      <c r="D11" s="145">
        <v>79</v>
      </c>
      <c r="E11" s="141">
        <f t="shared" si="0"/>
        <v>0</v>
      </c>
      <c r="F11" s="142">
        <f t="shared" si="1"/>
        <v>0</v>
      </c>
      <c r="G11" s="143">
        <v>206</v>
      </c>
      <c r="H11" s="144" t="s">
        <v>24</v>
      </c>
      <c r="I11" s="144"/>
      <c r="J11" s="144">
        <v>0</v>
      </c>
      <c r="K11" s="159"/>
      <c r="L11" s="159"/>
    </row>
    <row r="12" spans="1:12">
      <c r="A12" s="148">
        <v>11003</v>
      </c>
      <c r="B12" s="148" t="s">
        <v>25</v>
      </c>
      <c r="C12" s="145">
        <v>2678.6539</v>
      </c>
      <c r="D12" s="145"/>
      <c r="E12" s="141">
        <f t="shared" si="0"/>
        <v>-2678.6539</v>
      </c>
      <c r="F12" s="142">
        <f t="shared" si="1"/>
        <v>-1</v>
      </c>
      <c r="G12" s="143">
        <v>207</v>
      </c>
      <c r="H12" s="144" t="s">
        <v>26</v>
      </c>
      <c r="I12" s="144">
        <v>160.818754</v>
      </c>
      <c r="J12" s="144">
        <v>81.731</v>
      </c>
      <c r="K12" s="145">
        <f t="shared" si="2"/>
        <v>-79.087754</v>
      </c>
      <c r="L12" s="159">
        <f t="shared" si="3"/>
        <v>-0.491781909963063</v>
      </c>
    </row>
    <row r="13" spans="1:12">
      <c r="A13" s="139">
        <v>11004</v>
      </c>
      <c r="B13" s="149" t="s">
        <v>27</v>
      </c>
      <c r="C13" s="150">
        <v>3219.9487</v>
      </c>
      <c r="D13" s="151">
        <v>1220</v>
      </c>
      <c r="E13" s="141">
        <f t="shared" si="0"/>
        <v>-1999.9487</v>
      </c>
      <c r="F13" s="142">
        <f t="shared" si="1"/>
        <v>-0.621111976100737</v>
      </c>
      <c r="G13" s="143">
        <v>208</v>
      </c>
      <c r="H13" s="144" t="s">
        <v>28</v>
      </c>
      <c r="I13" s="144">
        <v>3705.48</v>
      </c>
      <c r="J13" s="144">
        <v>2548.529</v>
      </c>
      <c r="K13" s="145">
        <f t="shared" si="2"/>
        <v>-1156.951</v>
      </c>
      <c r="L13" s="159">
        <f t="shared" si="3"/>
        <v>-0.31222702591837</v>
      </c>
    </row>
    <row r="14" spans="1:12">
      <c r="A14" s="152" t="s">
        <v>29</v>
      </c>
      <c r="B14" s="152"/>
      <c r="C14" s="147"/>
      <c r="D14" s="147">
        <v>0</v>
      </c>
      <c r="E14" s="138"/>
      <c r="F14" s="138"/>
      <c r="G14" s="143">
        <v>210</v>
      </c>
      <c r="H14" s="144" t="s">
        <v>30</v>
      </c>
      <c r="I14" s="144">
        <v>2543.011523</v>
      </c>
      <c r="J14" s="144">
        <v>1633.9297</v>
      </c>
      <c r="K14" s="145">
        <f t="shared" si="2"/>
        <v>-909.081823</v>
      </c>
      <c r="L14" s="159">
        <f t="shared" si="3"/>
        <v>-0.357482384479152</v>
      </c>
    </row>
    <row r="15" spans="1:12">
      <c r="A15" s="146" t="s">
        <v>31</v>
      </c>
      <c r="B15" s="136"/>
      <c r="C15" s="147">
        <v>199.263</v>
      </c>
      <c r="D15" s="147">
        <v>0</v>
      </c>
      <c r="E15" s="137">
        <f t="shared" si="0"/>
        <v>-199.263</v>
      </c>
      <c r="F15" s="138">
        <f t="shared" si="1"/>
        <v>-1</v>
      </c>
      <c r="G15" s="143">
        <v>211</v>
      </c>
      <c r="H15" s="144" t="s">
        <v>32</v>
      </c>
      <c r="I15" s="144">
        <v>160.3</v>
      </c>
      <c r="J15" s="144">
        <v>0</v>
      </c>
      <c r="K15" s="145">
        <f t="shared" si="2"/>
        <v>-160.3</v>
      </c>
      <c r="L15" s="159">
        <f t="shared" si="3"/>
        <v>-1</v>
      </c>
    </row>
    <row r="16" spans="1:12">
      <c r="A16" s="146" t="s">
        <v>33</v>
      </c>
      <c r="B16" s="136"/>
      <c r="C16" s="147"/>
      <c r="D16" s="147">
        <v>0</v>
      </c>
      <c r="E16" s="138"/>
      <c r="F16" s="138"/>
      <c r="G16" s="143">
        <v>212</v>
      </c>
      <c r="H16" s="144" t="s">
        <v>34</v>
      </c>
      <c r="I16" s="144">
        <v>182.309633</v>
      </c>
      <c r="J16" s="144">
        <v>250</v>
      </c>
      <c r="K16" s="145">
        <f t="shared" si="2"/>
        <v>67.690367</v>
      </c>
      <c r="L16" s="159">
        <f t="shared" si="3"/>
        <v>0.371293419256678</v>
      </c>
    </row>
    <row r="17" spans="1:12">
      <c r="A17" s="153"/>
      <c r="B17" s="140"/>
      <c r="C17" s="137">
        <v>0</v>
      </c>
      <c r="D17" s="140"/>
      <c r="E17" s="140"/>
      <c r="F17" s="153"/>
      <c r="G17" s="143">
        <v>213</v>
      </c>
      <c r="H17" s="144" t="s">
        <v>35</v>
      </c>
      <c r="I17" s="144">
        <v>1500.000525</v>
      </c>
      <c r="J17" s="144">
        <v>528.612425</v>
      </c>
      <c r="K17" s="145">
        <f t="shared" si="2"/>
        <v>-971.3881</v>
      </c>
      <c r="L17" s="159">
        <f t="shared" si="3"/>
        <v>-0.647591840009523</v>
      </c>
    </row>
    <row r="18" spans="1:12">
      <c r="A18" s="153"/>
      <c r="B18" s="140"/>
      <c r="C18" s="140"/>
      <c r="D18" s="140"/>
      <c r="E18" s="140"/>
      <c r="F18" s="153"/>
      <c r="G18" s="143">
        <v>214</v>
      </c>
      <c r="H18" s="144" t="s">
        <v>36</v>
      </c>
      <c r="I18" s="144"/>
      <c r="J18" s="144">
        <v>0</v>
      </c>
      <c r="K18" s="159"/>
      <c r="L18" s="159"/>
    </row>
    <row r="19" spans="1:12">
      <c r="A19" s="153"/>
      <c r="B19" s="140"/>
      <c r="C19" s="140"/>
      <c r="D19" s="140"/>
      <c r="E19" s="140"/>
      <c r="F19" s="153"/>
      <c r="G19" s="143">
        <v>215</v>
      </c>
      <c r="H19" s="144" t="s">
        <v>37</v>
      </c>
      <c r="I19" s="144">
        <v>4.43</v>
      </c>
      <c r="J19" s="144">
        <v>21</v>
      </c>
      <c r="K19" s="159"/>
      <c r="L19" s="159"/>
    </row>
    <row r="20" spans="1:12">
      <c r="A20" s="153"/>
      <c r="B20" s="140"/>
      <c r="C20" s="140"/>
      <c r="D20" s="140"/>
      <c r="E20" s="140"/>
      <c r="F20" s="153"/>
      <c r="G20" s="143">
        <v>216</v>
      </c>
      <c r="H20" s="144" t="s">
        <v>38</v>
      </c>
      <c r="I20" s="144">
        <v>1.76</v>
      </c>
      <c r="J20" s="144">
        <v>0</v>
      </c>
      <c r="K20" s="145">
        <f t="shared" ref="K20" si="4">J20-I20</f>
        <v>-1.76</v>
      </c>
      <c r="L20" s="159">
        <f t="shared" si="3"/>
        <v>-1</v>
      </c>
    </row>
    <row r="21" spans="1:12">
      <c r="A21" s="153"/>
      <c r="B21" s="140"/>
      <c r="C21" s="140"/>
      <c r="D21" s="140"/>
      <c r="E21" s="140"/>
      <c r="F21" s="153"/>
      <c r="G21" s="143">
        <v>217</v>
      </c>
      <c r="H21" s="144" t="s">
        <v>39</v>
      </c>
      <c r="I21" s="144"/>
      <c r="J21" s="144">
        <v>0</v>
      </c>
      <c r="K21" s="159"/>
      <c r="L21" s="159"/>
    </row>
    <row r="22" spans="1:12">
      <c r="A22" s="153"/>
      <c r="B22" s="153"/>
      <c r="C22" s="153"/>
      <c r="D22" s="153"/>
      <c r="E22" s="153"/>
      <c r="F22" s="153"/>
      <c r="G22" s="143">
        <v>219</v>
      </c>
      <c r="H22" s="144" t="s">
        <v>40</v>
      </c>
      <c r="I22" s="144"/>
      <c r="J22" s="144">
        <v>0</v>
      </c>
      <c r="K22" s="159"/>
      <c r="L22" s="159"/>
    </row>
    <row r="23" spans="1:12">
      <c r="A23" s="153"/>
      <c r="B23" s="153"/>
      <c r="C23" s="153"/>
      <c r="D23" s="153"/>
      <c r="E23" s="153"/>
      <c r="F23" s="153"/>
      <c r="G23" s="143">
        <v>220</v>
      </c>
      <c r="H23" s="144" t="s">
        <v>41</v>
      </c>
      <c r="I23" s="144">
        <v>25.55385</v>
      </c>
      <c r="J23" s="144">
        <v>0</v>
      </c>
      <c r="K23" s="145">
        <f t="shared" ref="K23:K24" si="5">J23-I23</f>
        <v>-25.55385</v>
      </c>
      <c r="L23" s="159">
        <f t="shared" si="3"/>
        <v>-1</v>
      </c>
    </row>
    <row r="24" spans="1:12">
      <c r="A24" s="153"/>
      <c r="B24" s="153"/>
      <c r="C24" s="153"/>
      <c r="D24" s="153"/>
      <c r="E24" s="153"/>
      <c r="F24" s="153"/>
      <c r="G24" s="143">
        <v>221</v>
      </c>
      <c r="H24" s="144" t="s">
        <v>42</v>
      </c>
      <c r="I24" s="144">
        <v>132.1364</v>
      </c>
      <c r="J24" s="144">
        <v>150</v>
      </c>
      <c r="K24" s="145">
        <f t="shared" si="5"/>
        <v>17.8636</v>
      </c>
      <c r="L24" s="159">
        <f t="shared" si="3"/>
        <v>0.135190606070697</v>
      </c>
    </row>
    <row r="25" spans="1:12">
      <c r="A25" s="153"/>
      <c r="B25" s="153"/>
      <c r="C25" s="153"/>
      <c r="D25" s="153"/>
      <c r="E25" s="153"/>
      <c r="F25" s="153"/>
      <c r="G25" s="143">
        <v>222</v>
      </c>
      <c r="H25" s="144" t="s">
        <v>43</v>
      </c>
      <c r="I25" s="144"/>
      <c r="J25" s="144">
        <v>0</v>
      </c>
      <c r="K25" s="159"/>
      <c r="L25" s="159"/>
    </row>
    <row r="26" spans="1:12">
      <c r="A26" s="153"/>
      <c r="B26" s="153"/>
      <c r="C26" s="153"/>
      <c r="D26" s="153"/>
      <c r="E26" s="153"/>
      <c r="F26" s="153"/>
      <c r="G26" s="143">
        <v>224</v>
      </c>
      <c r="H26" s="144" t="s">
        <v>44</v>
      </c>
      <c r="I26" s="144"/>
      <c r="J26" s="144">
        <v>101.27</v>
      </c>
      <c r="K26" s="145">
        <f t="shared" ref="K26" si="6">J26-I26</f>
        <v>101.27</v>
      </c>
      <c r="L26" s="159" t="e">
        <f t="shared" si="3"/>
        <v>#DIV/0!</v>
      </c>
    </row>
    <row r="27" spans="1:12">
      <c r="A27" s="153"/>
      <c r="B27" s="153"/>
      <c r="C27" s="153"/>
      <c r="D27" s="153"/>
      <c r="E27" s="153"/>
      <c r="F27" s="153"/>
      <c r="G27" s="143">
        <v>227</v>
      </c>
      <c r="H27" s="144" t="s">
        <v>45</v>
      </c>
      <c r="I27" s="144"/>
      <c r="J27" s="144">
        <v>0</v>
      </c>
      <c r="K27" s="159"/>
      <c r="L27" s="159"/>
    </row>
    <row r="28" spans="1:12">
      <c r="A28" s="153"/>
      <c r="B28" s="153"/>
      <c r="C28" s="153"/>
      <c r="D28" s="153"/>
      <c r="E28" s="153"/>
      <c r="F28" s="153"/>
      <c r="G28" s="143">
        <v>229</v>
      </c>
      <c r="H28" s="144" t="s">
        <v>46</v>
      </c>
      <c r="I28" s="144"/>
      <c r="J28" s="144">
        <v>0</v>
      </c>
      <c r="K28" s="159"/>
      <c r="L28" s="159"/>
    </row>
    <row r="29" spans="1:12">
      <c r="A29" s="153"/>
      <c r="B29" s="153"/>
      <c r="C29" s="153"/>
      <c r="D29" s="153"/>
      <c r="E29" s="153"/>
      <c r="F29" s="153"/>
      <c r="G29" s="143">
        <v>232</v>
      </c>
      <c r="H29" s="144" t="s">
        <v>47</v>
      </c>
      <c r="I29" s="144"/>
      <c r="J29" s="144">
        <v>0</v>
      </c>
      <c r="K29" s="159"/>
      <c r="L29" s="159"/>
    </row>
    <row r="30" spans="1:12">
      <c r="A30" s="153"/>
      <c r="B30" s="153"/>
      <c r="C30" s="153"/>
      <c r="D30" s="153"/>
      <c r="E30" s="153"/>
      <c r="F30" s="153"/>
      <c r="G30" s="143">
        <v>233</v>
      </c>
      <c r="H30" s="144" t="s">
        <v>48</v>
      </c>
      <c r="I30" s="144"/>
      <c r="J30" s="144">
        <v>0</v>
      </c>
      <c r="K30" s="159"/>
      <c r="L30" s="159"/>
    </row>
    <row r="31" spans="1:12">
      <c r="A31" s="153"/>
      <c r="B31" s="153"/>
      <c r="C31" s="153"/>
      <c r="D31" s="153"/>
      <c r="E31" s="153"/>
      <c r="F31" s="153"/>
      <c r="G31" s="146" t="s">
        <v>49</v>
      </c>
      <c r="H31" s="153"/>
      <c r="I31" s="157">
        <v>1228.74</v>
      </c>
      <c r="J31" s="157">
        <v>1550</v>
      </c>
      <c r="K31" s="147">
        <f t="shared" ref="K31" si="7">J31-I31</f>
        <v>321.26</v>
      </c>
      <c r="L31" s="158">
        <f t="shared" si="3"/>
        <v>0.261454823640477</v>
      </c>
    </row>
    <row r="32" spans="1:12">
      <c r="A32" s="154"/>
      <c r="B32" s="154"/>
      <c r="C32" s="154"/>
      <c r="D32" s="154"/>
      <c r="E32" s="154"/>
      <c r="F32" s="154"/>
      <c r="G32" s="146" t="s">
        <v>50</v>
      </c>
      <c r="H32" s="153"/>
      <c r="I32" s="157">
        <v>0</v>
      </c>
      <c r="J32" s="157">
        <v>0</v>
      </c>
      <c r="K32" s="160"/>
      <c r="L32" s="160"/>
    </row>
    <row r="33" spans="1:12">
      <c r="A33" s="154"/>
      <c r="B33" s="154"/>
      <c r="C33" s="154"/>
      <c r="D33" s="154"/>
      <c r="E33" s="154"/>
      <c r="F33" s="154"/>
      <c r="G33" s="146" t="s">
        <v>51</v>
      </c>
      <c r="H33" s="140"/>
      <c r="I33" s="147">
        <v>274.9707</v>
      </c>
      <c r="J33" s="147">
        <v>0</v>
      </c>
      <c r="K33" s="147">
        <f t="shared" ref="K33" si="8">J33-I33</f>
        <v>-274.9707</v>
      </c>
      <c r="L33" s="158">
        <f t="shared" si="3"/>
        <v>-1</v>
      </c>
    </row>
    <row r="34" spans="1:12">
      <c r="A34" s="154"/>
      <c r="B34" s="154"/>
      <c r="C34" s="154"/>
      <c r="D34" s="154"/>
      <c r="E34" s="154"/>
      <c r="F34" s="154"/>
      <c r="G34" s="146" t="s">
        <v>52</v>
      </c>
      <c r="H34" s="153"/>
      <c r="I34" s="157"/>
      <c r="J34" s="157">
        <v>0</v>
      </c>
      <c r="K34" s="160"/>
      <c r="L34" s="160"/>
    </row>
    <row r="35" spans="1:12">
      <c r="A35" s="128" t="s">
        <v>53</v>
      </c>
      <c r="B35" s="155"/>
      <c r="C35" s="147">
        <f>C15+C9+C6</f>
        <v>17294.6748</v>
      </c>
      <c r="D35" s="147">
        <v>13749</v>
      </c>
      <c r="E35" s="137">
        <f t="shared" ref="E35" si="9">D35-C35</f>
        <v>-3545.6748</v>
      </c>
      <c r="F35" s="138">
        <f t="shared" ref="F35" si="10">(D35-C35)/C35</f>
        <v>-0.205015407401589</v>
      </c>
      <c r="G35" s="128" t="s">
        <v>54</v>
      </c>
      <c r="H35" s="155"/>
      <c r="I35" s="147">
        <f>I33+I31+I6</f>
        <v>17294.966462</v>
      </c>
      <c r="J35" s="147">
        <v>13749.275343</v>
      </c>
      <c r="K35" s="147">
        <f t="shared" ref="K35" si="11">J35-I35</f>
        <v>-3545.691119</v>
      </c>
      <c r="L35" s="158">
        <f t="shared" si="3"/>
        <v>-0.205012893594821</v>
      </c>
    </row>
  </sheetData>
  <mergeCells count="5">
    <mergeCell ref="A2:L2"/>
    <mergeCell ref="A4:F4"/>
    <mergeCell ref="G4:L4"/>
    <mergeCell ref="A35:B35"/>
    <mergeCell ref="G35:H35"/>
  </mergeCells>
  <pageMargins left="0.7" right="0.7" top="0.75" bottom="0.75" header="0.3" footer="0.3"/>
  <pageSetup paperSize="9" scale="7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"/>
  <sheetViews>
    <sheetView workbookViewId="0">
      <selection activeCell="H28" sqref="H28"/>
    </sheetView>
  </sheetViews>
  <sheetFormatPr defaultColWidth="9" defaultRowHeight="15" customHeight="1" outlineLevelCol="7"/>
  <cols>
    <col min="1" max="1" width="8.1" style="64" customWidth="1"/>
    <col min="2" max="2" width="37.8" style="64" customWidth="1"/>
    <col min="3" max="3" width="15.7" style="65" customWidth="1"/>
    <col min="4" max="4" width="11.9" style="65" customWidth="1"/>
    <col min="5" max="5" width="14.7" style="66" customWidth="1"/>
    <col min="6" max="7" width="14.5" style="67" customWidth="1"/>
    <col min="8" max="8" width="17.1" style="68" customWidth="1"/>
    <col min="9" max="241" width="9" style="64"/>
    <col min="242" max="242" width="8.1" style="64" customWidth="1"/>
    <col min="243" max="243" width="21.1" style="64" customWidth="1"/>
    <col min="244" max="244" width="15.7" style="64" customWidth="1"/>
    <col min="245" max="245" width="19.5" style="64" customWidth="1"/>
    <col min="246" max="246" width="19" style="64" customWidth="1"/>
    <col min="247" max="247" width="14.7" style="64" customWidth="1"/>
    <col min="248" max="248" width="21.4" style="64" customWidth="1"/>
    <col min="249" max="249" width="19.2" style="64" customWidth="1"/>
    <col min="250" max="250" width="27.6" style="64" customWidth="1"/>
    <col min="251" max="497" width="9" style="64"/>
    <col min="498" max="498" width="8.1" style="64" customWidth="1"/>
    <col min="499" max="499" width="21.1" style="64" customWidth="1"/>
    <col min="500" max="500" width="15.7" style="64" customWidth="1"/>
    <col min="501" max="501" width="19.5" style="64" customWidth="1"/>
    <col min="502" max="502" width="19" style="64" customWidth="1"/>
    <col min="503" max="503" width="14.7" style="64" customWidth="1"/>
    <col min="504" max="504" width="21.4" style="64" customWidth="1"/>
    <col min="505" max="505" width="19.2" style="64" customWidth="1"/>
    <col min="506" max="506" width="27.6" style="64" customWidth="1"/>
    <col min="507" max="753" width="9" style="64"/>
    <col min="754" max="754" width="8.1" style="64" customWidth="1"/>
    <col min="755" max="755" width="21.1" style="64" customWidth="1"/>
    <col min="756" max="756" width="15.7" style="64" customWidth="1"/>
    <col min="757" max="757" width="19.5" style="64" customWidth="1"/>
    <col min="758" max="758" width="19" style="64" customWidth="1"/>
    <col min="759" max="759" width="14.7" style="64" customWidth="1"/>
    <col min="760" max="760" width="21.4" style="64" customWidth="1"/>
    <col min="761" max="761" width="19.2" style="64" customWidth="1"/>
    <col min="762" max="762" width="27.6" style="64" customWidth="1"/>
    <col min="763" max="1009" width="9" style="64"/>
    <col min="1010" max="1010" width="8.1" style="64" customWidth="1"/>
    <col min="1011" max="1011" width="21.1" style="64" customWidth="1"/>
    <col min="1012" max="1012" width="15.7" style="64" customWidth="1"/>
    <col min="1013" max="1013" width="19.5" style="64" customWidth="1"/>
    <col min="1014" max="1014" width="19" style="64" customWidth="1"/>
    <col min="1015" max="1015" width="14.7" style="64" customWidth="1"/>
    <col min="1016" max="1016" width="21.4" style="64" customWidth="1"/>
    <col min="1017" max="1017" width="19.2" style="64" customWidth="1"/>
    <col min="1018" max="1018" width="27.6" style="64" customWidth="1"/>
    <col min="1019" max="1265" width="9" style="64"/>
    <col min="1266" max="1266" width="8.1" style="64" customWidth="1"/>
    <col min="1267" max="1267" width="21.1" style="64" customWidth="1"/>
    <col min="1268" max="1268" width="15.7" style="64" customWidth="1"/>
    <col min="1269" max="1269" width="19.5" style="64" customWidth="1"/>
    <col min="1270" max="1270" width="19" style="64" customWidth="1"/>
    <col min="1271" max="1271" width="14.7" style="64" customWidth="1"/>
    <col min="1272" max="1272" width="21.4" style="64" customWidth="1"/>
    <col min="1273" max="1273" width="19.2" style="64" customWidth="1"/>
    <col min="1274" max="1274" width="27.6" style="64" customWidth="1"/>
    <col min="1275" max="1521" width="9" style="64"/>
    <col min="1522" max="1522" width="8.1" style="64" customWidth="1"/>
    <col min="1523" max="1523" width="21.1" style="64" customWidth="1"/>
    <col min="1524" max="1524" width="15.7" style="64" customWidth="1"/>
    <col min="1525" max="1525" width="19.5" style="64" customWidth="1"/>
    <col min="1526" max="1526" width="19" style="64" customWidth="1"/>
    <col min="1527" max="1527" width="14.7" style="64" customWidth="1"/>
    <col min="1528" max="1528" width="21.4" style="64" customWidth="1"/>
    <col min="1529" max="1529" width="19.2" style="64" customWidth="1"/>
    <col min="1530" max="1530" width="27.6" style="64" customWidth="1"/>
    <col min="1531" max="1777" width="9" style="64"/>
    <col min="1778" max="1778" width="8.1" style="64" customWidth="1"/>
    <col min="1779" max="1779" width="21.1" style="64" customWidth="1"/>
    <col min="1780" max="1780" width="15.7" style="64" customWidth="1"/>
    <col min="1781" max="1781" width="19.5" style="64" customWidth="1"/>
    <col min="1782" max="1782" width="19" style="64" customWidth="1"/>
    <col min="1783" max="1783" width="14.7" style="64" customWidth="1"/>
    <col min="1784" max="1784" width="21.4" style="64" customWidth="1"/>
    <col min="1785" max="1785" width="19.2" style="64" customWidth="1"/>
    <col min="1786" max="1786" width="27.6" style="64" customWidth="1"/>
    <col min="1787" max="2033" width="9" style="64"/>
    <col min="2034" max="2034" width="8.1" style="64" customWidth="1"/>
    <col min="2035" max="2035" width="21.1" style="64" customWidth="1"/>
    <col min="2036" max="2036" width="15.7" style="64" customWidth="1"/>
    <col min="2037" max="2037" width="19.5" style="64" customWidth="1"/>
    <col min="2038" max="2038" width="19" style="64" customWidth="1"/>
    <col min="2039" max="2039" width="14.7" style="64" customWidth="1"/>
    <col min="2040" max="2040" width="21.4" style="64" customWidth="1"/>
    <col min="2041" max="2041" width="19.2" style="64" customWidth="1"/>
    <col min="2042" max="2042" width="27.6" style="64" customWidth="1"/>
    <col min="2043" max="2289" width="9" style="64"/>
    <col min="2290" max="2290" width="8.1" style="64" customWidth="1"/>
    <col min="2291" max="2291" width="21.1" style="64" customWidth="1"/>
    <col min="2292" max="2292" width="15.7" style="64" customWidth="1"/>
    <col min="2293" max="2293" width="19.5" style="64" customWidth="1"/>
    <col min="2294" max="2294" width="19" style="64" customWidth="1"/>
    <col min="2295" max="2295" width="14.7" style="64" customWidth="1"/>
    <col min="2296" max="2296" width="21.4" style="64" customWidth="1"/>
    <col min="2297" max="2297" width="19.2" style="64" customWidth="1"/>
    <col min="2298" max="2298" width="27.6" style="64" customWidth="1"/>
    <col min="2299" max="2545" width="9" style="64"/>
    <col min="2546" max="2546" width="8.1" style="64" customWidth="1"/>
    <col min="2547" max="2547" width="21.1" style="64" customWidth="1"/>
    <col min="2548" max="2548" width="15.7" style="64" customWidth="1"/>
    <col min="2549" max="2549" width="19.5" style="64" customWidth="1"/>
    <col min="2550" max="2550" width="19" style="64" customWidth="1"/>
    <col min="2551" max="2551" width="14.7" style="64" customWidth="1"/>
    <col min="2552" max="2552" width="21.4" style="64" customWidth="1"/>
    <col min="2553" max="2553" width="19.2" style="64" customWidth="1"/>
    <col min="2554" max="2554" width="27.6" style="64" customWidth="1"/>
    <col min="2555" max="2801" width="9" style="64"/>
    <col min="2802" max="2802" width="8.1" style="64" customWidth="1"/>
    <col min="2803" max="2803" width="21.1" style="64" customWidth="1"/>
    <col min="2804" max="2804" width="15.7" style="64" customWidth="1"/>
    <col min="2805" max="2805" width="19.5" style="64" customWidth="1"/>
    <col min="2806" max="2806" width="19" style="64" customWidth="1"/>
    <col min="2807" max="2807" width="14.7" style="64" customWidth="1"/>
    <col min="2808" max="2808" width="21.4" style="64" customWidth="1"/>
    <col min="2809" max="2809" width="19.2" style="64" customWidth="1"/>
    <col min="2810" max="2810" width="27.6" style="64" customWidth="1"/>
    <col min="2811" max="3057" width="9" style="64"/>
    <col min="3058" max="3058" width="8.1" style="64" customWidth="1"/>
    <col min="3059" max="3059" width="21.1" style="64" customWidth="1"/>
    <col min="3060" max="3060" width="15.7" style="64" customWidth="1"/>
    <col min="3061" max="3061" width="19.5" style="64" customWidth="1"/>
    <col min="3062" max="3062" width="19" style="64" customWidth="1"/>
    <col min="3063" max="3063" width="14.7" style="64" customWidth="1"/>
    <col min="3064" max="3064" width="21.4" style="64" customWidth="1"/>
    <col min="3065" max="3065" width="19.2" style="64" customWidth="1"/>
    <col min="3066" max="3066" width="27.6" style="64" customWidth="1"/>
    <col min="3067" max="3313" width="9" style="64"/>
    <col min="3314" max="3314" width="8.1" style="64" customWidth="1"/>
    <col min="3315" max="3315" width="21.1" style="64" customWidth="1"/>
    <col min="3316" max="3316" width="15.7" style="64" customWidth="1"/>
    <col min="3317" max="3317" width="19.5" style="64" customWidth="1"/>
    <col min="3318" max="3318" width="19" style="64" customWidth="1"/>
    <col min="3319" max="3319" width="14.7" style="64" customWidth="1"/>
    <col min="3320" max="3320" width="21.4" style="64" customWidth="1"/>
    <col min="3321" max="3321" width="19.2" style="64" customWidth="1"/>
    <col min="3322" max="3322" width="27.6" style="64" customWidth="1"/>
    <col min="3323" max="3569" width="9" style="64"/>
    <col min="3570" max="3570" width="8.1" style="64" customWidth="1"/>
    <col min="3571" max="3571" width="21.1" style="64" customWidth="1"/>
    <col min="3572" max="3572" width="15.7" style="64" customWidth="1"/>
    <col min="3573" max="3573" width="19.5" style="64" customWidth="1"/>
    <col min="3574" max="3574" width="19" style="64" customWidth="1"/>
    <col min="3575" max="3575" width="14.7" style="64" customWidth="1"/>
    <col min="3576" max="3576" width="21.4" style="64" customWidth="1"/>
    <col min="3577" max="3577" width="19.2" style="64" customWidth="1"/>
    <col min="3578" max="3578" width="27.6" style="64" customWidth="1"/>
    <col min="3579" max="3825" width="9" style="64"/>
    <col min="3826" max="3826" width="8.1" style="64" customWidth="1"/>
    <col min="3827" max="3827" width="21.1" style="64" customWidth="1"/>
    <col min="3828" max="3828" width="15.7" style="64" customWidth="1"/>
    <col min="3829" max="3829" width="19.5" style="64" customWidth="1"/>
    <col min="3830" max="3830" width="19" style="64" customWidth="1"/>
    <col min="3831" max="3831" width="14.7" style="64" customWidth="1"/>
    <col min="3832" max="3832" width="21.4" style="64" customWidth="1"/>
    <col min="3833" max="3833" width="19.2" style="64" customWidth="1"/>
    <col min="3834" max="3834" width="27.6" style="64" customWidth="1"/>
    <col min="3835" max="4081" width="9" style="64"/>
    <col min="4082" max="4082" width="8.1" style="64" customWidth="1"/>
    <col min="4083" max="4083" width="21.1" style="64" customWidth="1"/>
    <col min="4084" max="4084" width="15.7" style="64" customWidth="1"/>
    <col min="4085" max="4085" width="19.5" style="64" customWidth="1"/>
    <col min="4086" max="4086" width="19" style="64" customWidth="1"/>
    <col min="4087" max="4087" width="14.7" style="64" customWidth="1"/>
    <col min="4088" max="4088" width="21.4" style="64" customWidth="1"/>
    <col min="4089" max="4089" width="19.2" style="64" customWidth="1"/>
    <col min="4090" max="4090" width="27.6" style="64" customWidth="1"/>
    <col min="4091" max="4337" width="9" style="64"/>
    <col min="4338" max="4338" width="8.1" style="64" customWidth="1"/>
    <col min="4339" max="4339" width="21.1" style="64" customWidth="1"/>
    <col min="4340" max="4340" width="15.7" style="64" customWidth="1"/>
    <col min="4341" max="4341" width="19.5" style="64" customWidth="1"/>
    <col min="4342" max="4342" width="19" style="64" customWidth="1"/>
    <col min="4343" max="4343" width="14.7" style="64" customWidth="1"/>
    <col min="4344" max="4344" width="21.4" style="64" customWidth="1"/>
    <col min="4345" max="4345" width="19.2" style="64" customWidth="1"/>
    <col min="4346" max="4346" width="27.6" style="64" customWidth="1"/>
    <col min="4347" max="4593" width="9" style="64"/>
    <col min="4594" max="4594" width="8.1" style="64" customWidth="1"/>
    <col min="4595" max="4595" width="21.1" style="64" customWidth="1"/>
    <col min="4596" max="4596" width="15.7" style="64" customWidth="1"/>
    <col min="4597" max="4597" width="19.5" style="64" customWidth="1"/>
    <col min="4598" max="4598" width="19" style="64" customWidth="1"/>
    <col min="4599" max="4599" width="14.7" style="64" customWidth="1"/>
    <col min="4600" max="4600" width="21.4" style="64" customWidth="1"/>
    <col min="4601" max="4601" width="19.2" style="64" customWidth="1"/>
    <col min="4602" max="4602" width="27.6" style="64" customWidth="1"/>
    <col min="4603" max="4849" width="9" style="64"/>
    <col min="4850" max="4850" width="8.1" style="64" customWidth="1"/>
    <col min="4851" max="4851" width="21.1" style="64" customWidth="1"/>
    <col min="4852" max="4852" width="15.7" style="64" customWidth="1"/>
    <col min="4853" max="4853" width="19.5" style="64" customWidth="1"/>
    <col min="4854" max="4854" width="19" style="64" customWidth="1"/>
    <col min="4855" max="4855" width="14.7" style="64" customWidth="1"/>
    <col min="4856" max="4856" width="21.4" style="64" customWidth="1"/>
    <col min="4857" max="4857" width="19.2" style="64" customWidth="1"/>
    <col min="4858" max="4858" width="27.6" style="64" customWidth="1"/>
    <col min="4859" max="5105" width="9" style="64"/>
    <col min="5106" max="5106" width="8.1" style="64" customWidth="1"/>
    <col min="5107" max="5107" width="21.1" style="64" customWidth="1"/>
    <col min="5108" max="5108" width="15.7" style="64" customWidth="1"/>
    <col min="5109" max="5109" width="19.5" style="64" customWidth="1"/>
    <col min="5110" max="5110" width="19" style="64" customWidth="1"/>
    <col min="5111" max="5111" width="14.7" style="64" customWidth="1"/>
    <col min="5112" max="5112" width="21.4" style="64" customWidth="1"/>
    <col min="5113" max="5113" width="19.2" style="64" customWidth="1"/>
    <col min="5114" max="5114" width="27.6" style="64" customWidth="1"/>
    <col min="5115" max="5361" width="9" style="64"/>
    <col min="5362" max="5362" width="8.1" style="64" customWidth="1"/>
    <col min="5363" max="5363" width="21.1" style="64" customWidth="1"/>
    <col min="5364" max="5364" width="15.7" style="64" customWidth="1"/>
    <col min="5365" max="5365" width="19.5" style="64" customWidth="1"/>
    <col min="5366" max="5366" width="19" style="64" customWidth="1"/>
    <col min="5367" max="5367" width="14.7" style="64" customWidth="1"/>
    <col min="5368" max="5368" width="21.4" style="64" customWidth="1"/>
    <col min="5369" max="5369" width="19.2" style="64" customWidth="1"/>
    <col min="5370" max="5370" width="27.6" style="64" customWidth="1"/>
    <col min="5371" max="5617" width="9" style="64"/>
    <col min="5618" max="5618" width="8.1" style="64" customWidth="1"/>
    <col min="5619" max="5619" width="21.1" style="64" customWidth="1"/>
    <col min="5620" max="5620" width="15.7" style="64" customWidth="1"/>
    <col min="5621" max="5621" width="19.5" style="64" customWidth="1"/>
    <col min="5622" max="5622" width="19" style="64" customWidth="1"/>
    <col min="5623" max="5623" width="14.7" style="64" customWidth="1"/>
    <col min="5624" max="5624" width="21.4" style="64" customWidth="1"/>
    <col min="5625" max="5625" width="19.2" style="64" customWidth="1"/>
    <col min="5626" max="5626" width="27.6" style="64" customWidth="1"/>
    <col min="5627" max="5873" width="9" style="64"/>
    <col min="5874" max="5874" width="8.1" style="64" customWidth="1"/>
    <col min="5875" max="5875" width="21.1" style="64" customWidth="1"/>
    <col min="5876" max="5876" width="15.7" style="64" customWidth="1"/>
    <col min="5877" max="5877" width="19.5" style="64" customWidth="1"/>
    <col min="5878" max="5878" width="19" style="64" customWidth="1"/>
    <col min="5879" max="5879" width="14.7" style="64" customWidth="1"/>
    <col min="5880" max="5880" width="21.4" style="64" customWidth="1"/>
    <col min="5881" max="5881" width="19.2" style="64" customWidth="1"/>
    <col min="5882" max="5882" width="27.6" style="64" customWidth="1"/>
    <col min="5883" max="6129" width="9" style="64"/>
    <col min="6130" max="6130" width="8.1" style="64" customWidth="1"/>
    <col min="6131" max="6131" width="21.1" style="64" customWidth="1"/>
    <col min="6132" max="6132" width="15.7" style="64" customWidth="1"/>
    <col min="6133" max="6133" width="19.5" style="64" customWidth="1"/>
    <col min="6134" max="6134" width="19" style="64" customWidth="1"/>
    <col min="6135" max="6135" width="14.7" style="64" customWidth="1"/>
    <col min="6136" max="6136" width="21.4" style="64" customWidth="1"/>
    <col min="6137" max="6137" width="19.2" style="64" customWidth="1"/>
    <col min="6138" max="6138" width="27.6" style="64" customWidth="1"/>
    <col min="6139" max="6385" width="9" style="64"/>
    <col min="6386" max="6386" width="8.1" style="64" customWidth="1"/>
    <col min="6387" max="6387" width="21.1" style="64" customWidth="1"/>
    <col min="6388" max="6388" width="15.7" style="64" customWidth="1"/>
    <col min="6389" max="6389" width="19.5" style="64" customWidth="1"/>
    <col min="6390" max="6390" width="19" style="64" customWidth="1"/>
    <col min="6391" max="6391" width="14.7" style="64" customWidth="1"/>
    <col min="6392" max="6392" width="21.4" style="64" customWidth="1"/>
    <col min="6393" max="6393" width="19.2" style="64" customWidth="1"/>
    <col min="6394" max="6394" width="27.6" style="64" customWidth="1"/>
    <col min="6395" max="6641" width="9" style="64"/>
    <col min="6642" max="6642" width="8.1" style="64" customWidth="1"/>
    <col min="6643" max="6643" width="21.1" style="64" customWidth="1"/>
    <col min="6644" max="6644" width="15.7" style="64" customWidth="1"/>
    <col min="6645" max="6645" width="19.5" style="64" customWidth="1"/>
    <col min="6646" max="6646" width="19" style="64" customWidth="1"/>
    <col min="6647" max="6647" width="14.7" style="64" customWidth="1"/>
    <col min="6648" max="6648" width="21.4" style="64" customWidth="1"/>
    <col min="6649" max="6649" width="19.2" style="64" customWidth="1"/>
    <col min="6650" max="6650" width="27.6" style="64" customWidth="1"/>
    <col min="6651" max="6897" width="9" style="64"/>
    <col min="6898" max="6898" width="8.1" style="64" customWidth="1"/>
    <col min="6899" max="6899" width="21.1" style="64" customWidth="1"/>
    <col min="6900" max="6900" width="15.7" style="64" customWidth="1"/>
    <col min="6901" max="6901" width="19.5" style="64" customWidth="1"/>
    <col min="6902" max="6902" width="19" style="64" customWidth="1"/>
    <col min="6903" max="6903" width="14.7" style="64" customWidth="1"/>
    <col min="6904" max="6904" width="21.4" style="64" customWidth="1"/>
    <col min="6905" max="6905" width="19.2" style="64" customWidth="1"/>
    <col min="6906" max="6906" width="27.6" style="64" customWidth="1"/>
    <col min="6907" max="7153" width="9" style="64"/>
    <col min="7154" max="7154" width="8.1" style="64" customWidth="1"/>
    <col min="7155" max="7155" width="21.1" style="64" customWidth="1"/>
    <col min="7156" max="7156" width="15.7" style="64" customWidth="1"/>
    <col min="7157" max="7157" width="19.5" style="64" customWidth="1"/>
    <col min="7158" max="7158" width="19" style="64" customWidth="1"/>
    <col min="7159" max="7159" width="14.7" style="64" customWidth="1"/>
    <col min="7160" max="7160" width="21.4" style="64" customWidth="1"/>
    <col min="7161" max="7161" width="19.2" style="64" customWidth="1"/>
    <col min="7162" max="7162" width="27.6" style="64" customWidth="1"/>
    <col min="7163" max="7409" width="9" style="64"/>
    <col min="7410" max="7410" width="8.1" style="64" customWidth="1"/>
    <col min="7411" max="7411" width="21.1" style="64" customWidth="1"/>
    <col min="7412" max="7412" width="15.7" style="64" customWidth="1"/>
    <col min="7413" max="7413" width="19.5" style="64" customWidth="1"/>
    <col min="7414" max="7414" width="19" style="64" customWidth="1"/>
    <col min="7415" max="7415" width="14.7" style="64" customWidth="1"/>
    <col min="7416" max="7416" width="21.4" style="64" customWidth="1"/>
    <col min="7417" max="7417" width="19.2" style="64" customWidth="1"/>
    <col min="7418" max="7418" width="27.6" style="64" customWidth="1"/>
    <col min="7419" max="7665" width="9" style="64"/>
    <col min="7666" max="7666" width="8.1" style="64" customWidth="1"/>
    <col min="7667" max="7667" width="21.1" style="64" customWidth="1"/>
    <col min="7668" max="7668" width="15.7" style="64" customWidth="1"/>
    <col min="7669" max="7669" width="19.5" style="64" customWidth="1"/>
    <col min="7670" max="7670" width="19" style="64" customWidth="1"/>
    <col min="7671" max="7671" width="14.7" style="64" customWidth="1"/>
    <col min="7672" max="7672" width="21.4" style="64" customWidth="1"/>
    <col min="7673" max="7673" width="19.2" style="64" customWidth="1"/>
    <col min="7674" max="7674" width="27.6" style="64" customWidth="1"/>
    <col min="7675" max="7921" width="9" style="64"/>
    <col min="7922" max="7922" width="8.1" style="64" customWidth="1"/>
    <col min="7923" max="7923" width="21.1" style="64" customWidth="1"/>
    <col min="7924" max="7924" width="15.7" style="64" customWidth="1"/>
    <col min="7925" max="7925" width="19.5" style="64" customWidth="1"/>
    <col min="7926" max="7926" width="19" style="64" customWidth="1"/>
    <col min="7927" max="7927" width="14.7" style="64" customWidth="1"/>
    <col min="7928" max="7928" width="21.4" style="64" customWidth="1"/>
    <col min="7929" max="7929" width="19.2" style="64" customWidth="1"/>
    <col min="7930" max="7930" width="27.6" style="64" customWidth="1"/>
    <col min="7931" max="8177" width="9" style="64"/>
    <col min="8178" max="8178" width="8.1" style="64" customWidth="1"/>
    <col min="8179" max="8179" width="21.1" style="64" customWidth="1"/>
    <col min="8180" max="8180" width="15.7" style="64" customWidth="1"/>
    <col min="8181" max="8181" width="19.5" style="64" customWidth="1"/>
    <col min="8182" max="8182" width="19" style="64" customWidth="1"/>
    <col min="8183" max="8183" width="14.7" style="64" customWidth="1"/>
    <col min="8184" max="8184" width="21.4" style="64" customWidth="1"/>
    <col min="8185" max="8185" width="19.2" style="64" customWidth="1"/>
    <col min="8186" max="8186" width="27.6" style="64" customWidth="1"/>
    <col min="8187" max="8433" width="9" style="64"/>
    <col min="8434" max="8434" width="8.1" style="64" customWidth="1"/>
    <col min="8435" max="8435" width="21.1" style="64" customWidth="1"/>
    <col min="8436" max="8436" width="15.7" style="64" customWidth="1"/>
    <col min="8437" max="8437" width="19.5" style="64" customWidth="1"/>
    <col min="8438" max="8438" width="19" style="64" customWidth="1"/>
    <col min="8439" max="8439" width="14.7" style="64" customWidth="1"/>
    <col min="8440" max="8440" width="21.4" style="64" customWidth="1"/>
    <col min="8441" max="8441" width="19.2" style="64" customWidth="1"/>
    <col min="8442" max="8442" width="27.6" style="64" customWidth="1"/>
    <col min="8443" max="8689" width="9" style="64"/>
    <col min="8690" max="8690" width="8.1" style="64" customWidth="1"/>
    <col min="8691" max="8691" width="21.1" style="64" customWidth="1"/>
    <col min="8692" max="8692" width="15.7" style="64" customWidth="1"/>
    <col min="8693" max="8693" width="19.5" style="64" customWidth="1"/>
    <col min="8694" max="8694" width="19" style="64" customWidth="1"/>
    <col min="8695" max="8695" width="14.7" style="64" customWidth="1"/>
    <col min="8696" max="8696" width="21.4" style="64" customWidth="1"/>
    <col min="8697" max="8697" width="19.2" style="64" customWidth="1"/>
    <col min="8698" max="8698" width="27.6" style="64" customWidth="1"/>
    <col min="8699" max="8945" width="9" style="64"/>
    <col min="8946" max="8946" width="8.1" style="64" customWidth="1"/>
    <col min="8947" max="8947" width="21.1" style="64" customWidth="1"/>
    <col min="8948" max="8948" width="15.7" style="64" customWidth="1"/>
    <col min="8949" max="8949" width="19.5" style="64" customWidth="1"/>
    <col min="8950" max="8950" width="19" style="64" customWidth="1"/>
    <col min="8951" max="8951" width="14.7" style="64" customWidth="1"/>
    <col min="8952" max="8952" width="21.4" style="64" customWidth="1"/>
    <col min="8953" max="8953" width="19.2" style="64" customWidth="1"/>
    <col min="8954" max="8954" width="27.6" style="64" customWidth="1"/>
    <col min="8955" max="9201" width="9" style="64"/>
    <col min="9202" max="9202" width="8.1" style="64" customWidth="1"/>
    <col min="9203" max="9203" width="21.1" style="64" customWidth="1"/>
    <col min="9204" max="9204" width="15.7" style="64" customWidth="1"/>
    <col min="9205" max="9205" width="19.5" style="64" customWidth="1"/>
    <col min="9206" max="9206" width="19" style="64" customWidth="1"/>
    <col min="9207" max="9207" width="14.7" style="64" customWidth="1"/>
    <col min="9208" max="9208" width="21.4" style="64" customWidth="1"/>
    <col min="9209" max="9209" width="19.2" style="64" customWidth="1"/>
    <col min="9210" max="9210" width="27.6" style="64" customWidth="1"/>
    <col min="9211" max="9457" width="9" style="64"/>
    <col min="9458" max="9458" width="8.1" style="64" customWidth="1"/>
    <col min="9459" max="9459" width="21.1" style="64" customWidth="1"/>
    <col min="9460" max="9460" width="15.7" style="64" customWidth="1"/>
    <col min="9461" max="9461" width="19.5" style="64" customWidth="1"/>
    <col min="9462" max="9462" width="19" style="64" customWidth="1"/>
    <col min="9463" max="9463" width="14.7" style="64" customWidth="1"/>
    <col min="9464" max="9464" width="21.4" style="64" customWidth="1"/>
    <col min="9465" max="9465" width="19.2" style="64" customWidth="1"/>
    <col min="9466" max="9466" width="27.6" style="64" customWidth="1"/>
    <col min="9467" max="9713" width="9" style="64"/>
    <col min="9714" max="9714" width="8.1" style="64" customWidth="1"/>
    <col min="9715" max="9715" width="21.1" style="64" customWidth="1"/>
    <col min="9716" max="9716" width="15.7" style="64" customWidth="1"/>
    <col min="9717" max="9717" width="19.5" style="64" customWidth="1"/>
    <col min="9718" max="9718" width="19" style="64" customWidth="1"/>
    <col min="9719" max="9719" width="14.7" style="64" customWidth="1"/>
    <col min="9720" max="9720" width="21.4" style="64" customWidth="1"/>
    <col min="9721" max="9721" width="19.2" style="64" customWidth="1"/>
    <col min="9722" max="9722" width="27.6" style="64" customWidth="1"/>
    <col min="9723" max="9969" width="9" style="64"/>
    <col min="9970" max="9970" width="8.1" style="64" customWidth="1"/>
    <col min="9971" max="9971" width="21.1" style="64" customWidth="1"/>
    <col min="9972" max="9972" width="15.7" style="64" customWidth="1"/>
    <col min="9973" max="9973" width="19.5" style="64" customWidth="1"/>
    <col min="9974" max="9974" width="19" style="64" customWidth="1"/>
    <col min="9975" max="9975" width="14.7" style="64" customWidth="1"/>
    <col min="9976" max="9976" width="21.4" style="64" customWidth="1"/>
    <col min="9977" max="9977" width="19.2" style="64" customWidth="1"/>
    <col min="9978" max="9978" width="27.6" style="64" customWidth="1"/>
    <col min="9979" max="10225" width="9" style="64"/>
    <col min="10226" max="10226" width="8.1" style="64" customWidth="1"/>
    <col min="10227" max="10227" width="21.1" style="64" customWidth="1"/>
    <col min="10228" max="10228" width="15.7" style="64" customWidth="1"/>
    <col min="10229" max="10229" width="19.5" style="64" customWidth="1"/>
    <col min="10230" max="10230" width="19" style="64" customWidth="1"/>
    <col min="10231" max="10231" width="14.7" style="64" customWidth="1"/>
    <col min="10232" max="10232" width="21.4" style="64" customWidth="1"/>
    <col min="10233" max="10233" width="19.2" style="64" customWidth="1"/>
    <col min="10234" max="10234" width="27.6" style="64" customWidth="1"/>
    <col min="10235" max="10481" width="9" style="64"/>
    <col min="10482" max="10482" width="8.1" style="64" customWidth="1"/>
    <col min="10483" max="10483" width="21.1" style="64" customWidth="1"/>
    <col min="10484" max="10484" width="15.7" style="64" customWidth="1"/>
    <col min="10485" max="10485" width="19.5" style="64" customWidth="1"/>
    <col min="10486" max="10486" width="19" style="64" customWidth="1"/>
    <col min="10487" max="10487" width="14.7" style="64" customWidth="1"/>
    <col min="10488" max="10488" width="21.4" style="64" customWidth="1"/>
    <col min="10489" max="10489" width="19.2" style="64" customWidth="1"/>
    <col min="10490" max="10490" width="27.6" style="64" customWidth="1"/>
    <col min="10491" max="10737" width="9" style="64"/>
    <col min="10738" max="10738" width="8.1" style="64" customWidth="1"/>
    <col min="10739" max="10739" width="21.1" style="64" customWidth="1"/>
    <col min="10740" max="10740" width="15.7" style="64" customWidth="1"/>
    <col min="10741" max="10741" width="19.5" style="64" customWidth="1"/>
    <col min="10742" max="10742" width="19" style="64" customWidth="1"/>
    <col min="10743" max="10743" width="14.7" style="64" customWidth="1"/>
    <col min="10744" max="10744" width="21.4" style="64" customWidth="1"/>
    <col min="10745" max="10745" width="19.2" style="64" customWidth="1"/>
    <col min="10746" max="10746" width="27.6" style="64" customWidth="1"/>
    <col min="10747" max="10993" width="9" style="64"/>
    <col min="10994" max="10994" width="8.1" style="64" customWidth="1"/>
    <col min="10995" max="10995" width="21.1" style="64" customWidth="1"/>
    <col min="10996" max="10996" width="15.7" style="64" customWidth="1"/>
    <col min="10997" max="10997" width="19.5" style="64" customWidth="1"/>
    <col min="10998" max="10998" width="19" style="64" customWidth="1"/>
    <col min="10999" max="10999" width="14.7" style="64" customWidth="1"/>
    <col min="11000" max="11000" width="21.4" style="64" customWidth="1"/>
    <col min="11001" max="11001" width="19.2" style="64" customWidth="1"/>
    <col min="11002" max="11002" width="27.6" style="64" customWidth="1"/>
    <col min="11003" max="11249" width="9" style="64"/>
    <col min="11250" max="11250" width="8.1" style="64" customWidth="1"/>
    <col min="11251" max="11251" width="21.1" style="64" customWidth="1"/>
    <col min="11252" max="11252" width="15.7" style="64" customWidth="1"/>
    <col min="11253" max="11253" width="19.5" style="64" customWidth="1"/>
    <col min="11254" max="11254" width="19" style="64" customWidth="1"/>
    <col min="11255" max="11255" width="14.7" style="64" customWidth="1"/>
    <col min="11256" max="11256" width="21.4" style="64" customWidth="1"/>
    <col min="11257" max="11257" width="19.2" style="64" customWidth="1"/>
    <col min="11258" max="11258" width="27.6" style="64" customWidth="1"/>
    <col min="11259" max="11505" width="9" style="64"/>
    <col min="11506" max="11506" width="8.1" style="64" customWidth="1"/>
    <col min="11507" max="11507" width="21.1" style="64" customWidth="1"/>
    <col min="11508" max="11508" width="15.7" style="64" customWidth="1"/>
    <col min="11509" max="11509" width="19.5" style="64" customWidth="1"/>
    <col min="11510" max="11510" width="19" style="64" customWidth="1"/>
    <col min="11511" max="11511" width="14.7" style="64" customWidth="1"/>
    <col min="11512" max="11512" width="21.4" style="64" customWidth="1"/>
    <col min="11513" max="11513" width="19.2" style="64" customWidth="1"/>
    <col min="11514" max="11514" width="27.6" style="64" customWidth="1"/>
    <col min="11515" max="11761" width="9" style="64"/>
    <col min="11762" max="11762" width="8.1" style="64" customWidth="1"/>
    <col min="11763" max="11763" width="21.1" style="64" customWidth="1"/>
    <col min="11764" max="11764" width="15.7" style="64" customWidth="1"/>
    <col min="11765" max="11765" width="19.5" style="64" customWidth="1"/>
    <col min="11766" max="11766" width="19" style="64" customWidth="1"/>
    <col min="11767" max="11767" width="14.7" style="64" customWidth="1"/>
    <col min="11768" max="11768" width="21.4" style="64" customWidth="1"/>
    <col min="11769" max="11769" width="19.2" style="64" customWidth="1"/>
    <col min="11770" max="11770" width="27.6" style="64" customWidth="1"/>
    <col min="11771" max="12017" width="9" style="64"/>
    <col min="12018" max="12018" width="8.1" style="64" customWidth="1"/>
    <col min="12019" max="12019" width="21.1" style="64" customWidth="1"/>
    <col min="12020" max="12020" width="15.7" style="64" customWidth="1"/>
    <col min="12021" max="12021" width="19.5" style="64" customWidth="1"/>
    <col min="12022" max="12022" width="19" style="64" customWidth="1"/>
    <col min="12023" max="12023" width="14.7" style="64" customWidth="1"/>
    <col min="12024" max="12024" width="21.4" style="64" customWidth="1"/>
    <col min="12025" max="12025" width="19.2" style="64" customWidth="1"/>
    <col min="12026" max="12026" width="27.6" style="64" customWidth="1"/>
    <col min="12027" max="12273" width="9" style="64"/>
    <col min="12274" max="12274" width="8.1" style="64" customWidth="1"/>
    <col min="12275" max="12275" width="21.1" style="64" customWidth="1"/>
    <col min="12276" max="12276" width="15.7" style="64" customWidth="1"/>
    <col min="12277" max="12277" width="19.5" style="64" customWidth="1"/>
    <col min="12278" max="12278" width="19" style="64" customWidth="1"/>
    <col min="12279" max="12279" width="14.7" style="64" customWidth="1"/>
    <col min="12280" max="12280" width="21.4" style="64" customWidth="1"/>
    <col min="12281" max="12281" width="19.2" style="64" customWidth="1"/>
    <col min="12282" max="12282" width="27.6" style="64" customWidth="1"/>
    <col min="12283" max="12529" width="9" style="64"/>
    <col min="12530" max="12530" width="8.1" style="64" customWidth="1"/>
    <col min="12531" max="12531" width="21.1" style="64" customWidth="1"/>
    <col min="12532" max="12532" width="15.7" style="64" customWidth="1"/>
    <col min="12533" max="12533" width="19.5" style="64" customWidth="1"/>
    <col min="12534" max="12534" width="19" style="64" customWidth="1"/>
    <col min="12535" max="12535" width="14.7" style="64" customWidth="1"/>
    <col min="12536" max="12536" width="21.4" style="64" customWidth="1"/>
    <col min="12537" max="12537" width="19.2" style="64" customWidth="1"/>
    <col min="12538" max="12538" width="27.6" style="64" customWidth="1"/>
    <col min="12539" max="12785" width="9" style="64"/>
    <col min="12786" max="12786" width="8.1" style="64" customWidth="1"/>
    <col min="12787" max="12787" width="21.1" style="64" customWidth="1"/>
    <col min="12788" max="12788" width="15.7" style="64" customWidth="1"/>
    <col min="12789" max="12789" width="19.5" style="64" customWidth="1"/>
    <col min="12790" max="12790" width="19" style="64" customWidth="1"/>
    <col min="12791" max="12791" width="14.7" style="64" customWidth="1"/>
    <col min="12792" max="12792" width="21.4" style="64" customWidth="1"/>
    <col min="12793" max="12793" width="19.2" style="64" customWidth="1"/>
    <col min="12794" max="12794" width="27.6" style="64" customWidth="1"/>
    <col min="12795" max="13041" width="9" style="64"/>
    <col min="13042" max="13042" width="8.1" style="64" customWidth="1"/>
    <col min="13043" max="13043" width="21.1" style="64" customWidth="1"/>
    <col min="13044" max="13044" width="15.7" style="64" customWidth="1"/>
    <col min="13045" max="13045" width="19.5" style="64" customWidth="1"/>
    <col min="13046" max="13046" width="19" style="64" customWidth="1"/>
    <col min="13047" max="13047" width="14.7" style="64" customWidth="1"/>
    <col min="13048" max="13048" width="21.4" style="64" customWidth="1"/>
    <col min="13049" max="13049" width="19.2" style="64" customWidth="1"/>
    <col min="13050" max="13050" width="27.6" style="64" customWidth="1"/>
    <col min="13051" max="13297" width="9" style="64"/>
    <col min="13298" max="13298" width="8.1" style="64" customWidth="1"/>
    <col min="13299" max="13299" width="21.1" style="64" customWidth="1"/>
    <col min="13300" max="13300" width="15.7" style="64" customWidth="1"/>
    <col min="13301" max="13301" width="19.5" style="64" customWidth="1"/>
    <col min="13302" max="13302" width="19" style="64" customWidth="1"/>
    <col min="13303" max="13303" width="14.7" style="64" customWidth="1"/>
    <col min="13304" max="13304" width="21.4" style="64" customWidth="1"/>
    <col min="13305" max="13305" width="19.2" style="64" customWidth="1"/>
    <col min="13306" max="13306" width="27.6" style="64" customWidth="1"/>
    <col min="13307" max="13553" width="9" style="64"/>
    <col min="13554" max="13554" width="8.1" style="64" customWidth="1"/>
    <col min="13555" max="13555" width="21.1" style="64" customWidth="1"/>
    <col min="13556" max="13556" width="15.7" style="64" customWidth="1"/>
    <col min="13557" max="13557" width="19.5" style="64" customWidth="1"/>
    <col min="13558" max="13558" width="19" style="64" customWidth="1"/>
    <col min="13559" max="13559" width="14.7" style="64" customWidth="1"/>
    <col min="13560" max="13560" width="21.4" style="64" customWidth="1"/>
    <col min="13561" max="13561" width="19.2" style="64" customWidth="1"/>
    <col min="13562" max="13562" width="27.6" style="64" customWidth="1"/>
    <col min="13563" max="13809" width="9" style="64"/>
    <col min="13810" max="13810" width="8.1" style="64" customWidth="1"/>
    <col min="13811" max="13811" width="21.1" style="64" customWidth="1"/>
    <col min="13812" max="13812" width="15.7" style="64" customWidth="1"/>
    <col min="13813" max="13813" width="19.5" style="64" customWidth="1"/>
    <col min="13814" max="13814" width="19" style="64" customWidth="1"/>
    <col min="13815" max="13815" width="14.7" style="64" customWidth="1"/>
    <col min="13816" max="13816" width="21.4" style="64" customWidth="1"/>
    <col min="13817" max="13817" width="19.2" style="64" customWidth="1"/>
    <col min="13818" max="13818" width="27.6" style="64" customWidth="1"/>
    <col min="13819" max="14065" width="9" style="64"/>
    <col min="14066" max="14066" width="8.1" style="64" customWidth="1"/>
    <col min="14067" max="14067" width="21.1" style="64" customWidth="1"/>
    <col min="14068" max="14068" width="15.7" style="64" customWidth="1"/>
    <col min="14069" max="14069" width="19.5" style="64" customWidth="1"/>
    <col min="14070" max="14070" width="19" style="64" customWidth="1"/>
    <col min="14071" max="14071" width="14.7" style="64" customWidth="1"/>
    <col min="14072" max="14072" width="21.4" style="64" customWidth="1"/>
    <col min="14073" max="14073" width="19.2" style="64" customWidth="1"/>
    <col min="14074" max="14074" width="27.6" style="64" customWidth="1"/>
    <col min="14075" max="14321" width="9" style="64"/>
    <col min="14322" max="14322" width="8.1" style="64" customWidth="1"/>
    <col min="14323" max="14323" width="21.1" style="64" customWidth="1"/>
    <col min="14324" max="14324" width="15.7" style="64" customWidth="1"/>
    <col min="14325" max="14325" width="19.5" style="64" customWidth="1"/>
    <col min="14326" max="14326" width="19" style="64" customWidth="1"/>
    <col min="14327" max="14327" width="14.7" style="64" customWidth="1"/>
    <col min="14328" max="14328" width="21.4" style="64" customWidth="1"/>
    <col min="14329" max="14329" width="19.2" style="64" customWidth="1"/>
    <col min="14330" max="14330" width="27.6" style="64" customWidth="1"/>
    <col min="14331" max="14577" width="9" style="64"/>
    <col min="14578" max="14578" width="8.1" style="64" customWidth="1"/>
    <col min="14579" max="14579" width="21.1" style="64" customWidth="1"/>
    <col min="14580" max="14580" width="15.7" style="64" customWidth="1"/>
    <col min="14581" max="14581" width="19.5" style="64" customWidth="1"/>
    <col min="14582" max="14582" width="19" style="64" customWidth="1"/>
    <col min="14583" max="14583" width="14.7" style="64" customWidth="1"/>
    <col min="14584" max="14584" width="21.4" style="64" customWidth="1"/>
    <col min="14585" max="14585" width="19.2" style="64" customWidth="1"/>
    <col min="14586" max="14586" width="27.6" style="64" customWidth="1"/>
    <col min="14587" max="14833" width="9" style="64"/>
    <col min="14834" max="14834" width="8.1" style="64" customWidth="1"/>
    <col min="14835" max="14835" width="21.1" style="64" customWidth="1"/>
    <col min="14836" max="14836" width="15.7" style="64" customWidth="1"/>
    <col min="14837" max="14837" width="19.5" style="64" customWidth="1"/>
    <col min="14838" max="14838" width="19" style="64" customWidth="1"/>
    <col min="14839" max="14839" width="14.7" style="64" customWidth="1"/>
    <col min="14840" max="14840" width="21.4" style="64" customWidth="1"/>
    <col min="14841" max="14841" width="19.2" style="64" customWidth="1"/>
    <col min="14842" max="14842" width="27.6" style="64" customWidth="1"/>
    <col min="14843" max="15089" width="9" style="64"/>
    <col min="15090" max="15090" width="8.1" style="64" customWidth="1"/>
    <col min="15091" max="15091" width="21.1" style="64" customWidth="1"/>
    <col min="15092" max="15092" width="15.7" style="64" customWidth="1"/>
    <col min="15093" max="15093" width="19.5" style="64" customWidth="1"/>
    <col min="15094" max="15094" width="19" style="64" customWidth="1"/>
    <col min="15095" max="15095" width="14.7" style="64" customWidth="1"/>
    <col min="15096" max="15096" width="21.4" style="64" customWidth="1"/>
    <col min="15097" max="15097" width="19.2" style="64" customWidth="1"/>
    <col min="15098" max="15098" width="27.6" style="64" customWidth="1"/>
    <col min="15099" max="15345" width="9" style="64"/>
    <col min="15346" max="15346" width="8.1" style="64" customWidth="1"/>
    <col min="15347" max="15347" width="21.1" style="64" customWidth="1"/>
    <col min="15348" max="15348" width="15.7" style="64" customWidth="1"/>
    <col min="15349" max="15349" width="19.5" style="64" customWidth="1"/>
    <col min="15350" max="15350" width="19" style="64" customWidth="1"/>
    <col min="15351" max="15351" width="14.7" style="64" customWidth="1"/>
    <col min="15352" max="15352" width="21.4" style="64" customWidth="1"/>
    <col min="15353" max="15353" width="19.2" style="64" customWidth="1"/>
    <col min="15354" max="15354" width="27.6" style="64" customWidth="1"/>
    <col min="15355" max="15601" width="9" style="64"/>
    <col min="15602" max="15602" width="8.1" style="64" customWidth="1"/>
    <col min="15603" max="15603" width="21.1" style="64" customWidth="1"/>
    <col min="15604" max="15604" width="15.7" style="64" customWidth="1"/>
    <col min="15605" max="15605" width="19.5" style="64" customWidth="1"/>
    <col min="15606" max="15606" width="19" style="64" customWidth="1"/>
    <col min="15607" max="15607" width="14.7" style="64" customWidth="1"/>
    <col min="15608" max="15608" width="21.4" style="64" customWidth="1"/>
    <col min="15609" max="15609" width="19.2" style="64" customWidth="1"/>
    <col min="15610" max="15610" width="27.6" style="64" customWidth="1"/>
    <col min="15611" max="15857" width="9" style="64"/>
    <col min="15858" max="15858" width="8.1" style="64" customWidth="1"/>
    <col min="15859" max="15859" width="21.1" style="64" customWidth="1"/>
    <col min="15860" max="15860" width="15.7" style="64" customWidth="1"/>
    <col min="15861" max="15861" width="19.5" style="64" customWidth="1"/>
    <col min="15862" max="15862" width="19" style="64" customWidth="1"/>
    <col min="15863" max="15863" width="14.7" style="64" customWidth="1"/>
    <col min="15864" max="15864" width="21.4" style="64" customWidth="1"/>
    <col min="15865" max="15865" width="19.2" style="64" customWidth="1"/>
    <col min="15866" max="15866" width="27.6" style="64" customWidth="1"/>
    <col min="15867" max="16113" width="9" style="64"/>
    <col min="16114" max="16114" width="8.1" style="64" customWidth="1"/>
    <col min="16115" max="16115" width="21.1" style="64" customWidth="1"/>
    <col min="16116" max="16116" width="15.7" style="64" customWidth="1"/>
    <col min="16117" max="16117" width="19.5" style="64" customWidth="1"/>
    <col min="16118" max="16118" width="19" style="64" customWidth="1"/>
    <col min="16119" max="16119" width="14.7" style="64" customWidth="1"/>
    <col min="16120" max="16120" width="21.4" style="64" customWidth="1"/>
    <col min="16121" max="16121" width="19.2" style="64" customWidth="1"/>
    <col min="16122" max="16122" width="27.6" style="64" customWidth="1"/>
    <col min="16123" max="16384" width="9" style="64"/>
  </cols>
  <sheetData>
    <row r="1" customHeight="1" spans="1:1">
      <c r="A1" s="64" t="s">
        <v>55</v>
      </c>
    </row>
    <row r="2" ht="27" customHeight="1" spans="1:8">
      <c r="A2" s="69" t="s">
        <v>56</v>
      </c>
      <c r="B2" s="69"/>
      <c r="C2" s="69"/>
      <c r="D2" s="69"/>
      <c r="E2" s="69"/>
      <c r="F2" s="69"/>
      <c r="G2" s="69"/>
      <c r="H2" s="69"/>
    </row>
    <row r="3" ht="22.2" customHeight="1" spans="6:7">
      <c r="F3" s="70"/>
      <c r="G3" s="71" t="s">
        <v>57</v>
      </c>
    </row>
    <row r="4" s="60" customFormat="1" ht="36" customHeight="1" spans="1:8">
      <c r="A4" s="72" t="s">
        <v>7</v>
      </c>
      <c r="B4" s="72" t="s">
        <v>8</v>
      </c>
      <c r="C4" s="73" t="s">
        <v>9</v>
      </c>
      <c r="D4" s="74" t="s">
        <v>10</v>
      </c>
      <c r="E4" s="75" t="s">
        <v>11</v>
      </c>
      <c r="F4" s="76" t="s">
        <v>12</v>
      </c>
      <c r="G4" s="76" t="s">
        <v>58</v>
      </c>
      <c r="H4" s="77" t="s">
        <v>59</v>
      </c>
    </row>
    <row r="5" s="61" customFormat="1" ht="22.2" customHeight="1" spans="1:8">
      <c r="A5" s="78" t="s">
        <v>13</v>
      </c>
      <c r="B5" s="78"/>
      <c r="C5" s="79">
        <f>C6+C21</f>
        <v>10738.1242</v>
      </c>
      <c r="D5" s="79">
        <v>11905.38</v>
      </c>
      <c r="E5" s="80">
        <f t="shared" ref="E5:E26" si="0">D5-C5</f>
        <v>1167.2558</v>
      </c>
      <c r="F5" s="81">
        <f t="shared" ref="F5:F53" si="1">E5/C5*100</f>
        <v>10.8702020786834</v>
      </c>
      <c r="G5" s="82"/>
      <c r="H5" s="83"/>
    </row>
    <row r="6" s="62" customFormat="1" ht="22.2" customHeight="1" spans="1:8">
      <c r="A6" s="84">
        <v>101</v>
      </c>
      <c r="B6" s="85" t="s">
        <v>15</v>
      </c>
      <c r="C6" s="86">
        <f>SUM(C7:C20)</f>
        <v>8673</v>
      </c>
      <c r="D6" s="79">
        <v>8905</v>
      </c>
      <c r="E6" s="80">
        <f t="shared" si="0"/>
        <v>232</v>
      </c>
      <c r="F6" s="81">
        <f t="shared" si="1"/>
        <v>2.67496829240171</v>
      </c>
      <c r="G6" s="82">
        <f>D6/$D$5*100</f>
        <v>74.7981164817922</v>
      </c>
      <c r="H6" s="87"/>
    </row>
    <row r="7" s="63" customFormat="1" ht="22.2" customHeight="1" spans="1:8">
      <c r="A7" s="88">
        <v>10101</v>
      </c>
      <c r="B7" s="88" t="s">
        <v>60</v>
      </c>
      <c r="C7" s="89">
        <v>4145</v>
      </c>
      <c r="D7" s="90">
        <v>4339</v>
      </c>
      <c r="E7" s="80">
        <f t="shared" si="0"/>
        <v>194</v>
      </c>
      <c r="F7" s="81">
        <f t="shared" si="1"/>
        <v>4.68033775633293</v>
      </c>
      <c r="G7" s="82">
        <f t="shared" ref="G7:G53" si="2">D7/$D$5*100</f>
        <v>36.4457077388542</v>
      </c>
      <c r="H7" s="91"/>
    </row>
    <row r="8" s="63" customFormat="1" ht="22.2" customHeight="1" spans="1:8">
      <c r="A8" s="88">
        <v>10103</v>
      </c>
      <c r="B8" s="88" t="s">
        <v>61</v>
      </c>
      <c r="C8" s="89">
        <v>5</v>
      </c>
      <c r="D8" s="90"/>
      <c r="E8" s="80"/>
      <c r="F8" s="81"/>
      <c r="G8" s="82"/>
      <c r="H8" s="91"/>
    </row>
    <row r="9" s="63" customFormat="1" ht="22.2" customHeight="1" spans="1:8">
      <c r="A9" s="88">
        <v>10104</v>
      </c>
      <c r="B9" s="88" t="s">
        <v>62</v>
      </c>
      <c r="C9" s="89">
        <v>804</v>
      </c>
      <c r="D9" s="90">
        <v>900</v>
      </c>
      <c r="E9" s="80">
        <f t="shared" si="0"/>
        <v>96</v>
      </c>
      <c r="F9" s="81">
        <f t="shared" si="1"/>
        <v>11.9402985074627</v>
      </c>
      <c r="G9" s="82">
        <f t="shared" si="2"/>
        <v>7.55960750517833</v>
      </c>
      <c r="H9" s="92"/>
    </row>
    <row r="10" s="63" customFormat="1" ht="22.2" customHeight="1" spans="1:8">
      <c r="A10" s="88">
        <v>10106</v>
      </c>
      <c r="B10" s="88" t="s">
        <v>63</v>
      </c>
      <c r="C10" s="89">
        <v>212</v>
      </c>
      <c r="D10" s="90">
        <v>138</v>
      </c>
      <c r="E10" s="80">
        <f t="shared" si="0"/>
        <v>-74</v>
      </c>
      <c r="F10" s="81">
        <f t="shared" si="1"/>
        <v>-34.9056603773585</v>
      </c>
      <c r="G10" s="82">
        <f t="shared" si="2"/>
        <v>1.15913981746068</v>
      </c>
      <c r="H10" s="92"/>
    </row>
    <row r="11" s="63" customFormat="1" ht="22.2" customHeight="1" spans="1:8">
      <c r="A11" s="88">
        <v>10107</v>
      </c>
      <c r="B11" s="88" t="s">
        <v>64</v>
      </c>
      <c r="C11" s="89">
        <v>27</v>
      </c>
      <c r="D11" s="90">
        <v>30</v>
      </c>
      <c r="E11" s="80">
        <f t="shared" si="0"/>
        <v>3</v>
      </c>
      <c r="F11" s="81">
        <f t="shared" si="1"/>
        <v>11.1111111111111</v>
      </c>
      <c r="G11" s="82">
        <f t="shared" si="2"/>
        <v>0.251986916839278</v>
      </c>
      <c r="H11" s="92"/>
    </row>
    <row r="12" s="63" customFormat="1" ht="22.2" customHeight="1" spans="1:8">
      <c r="A12" s="88">
        <v>10109</v>
      </c>
      <c r="B12" s="88" t="s">
        <v>65</v>
      </c>
      <c r="C12" s="89">
        <v>795</v>
      </c>
      <c r="D12" s="90">
        <v>882</v>
      </c>
      <c r="E12" s="80">
        <f t="shared" si="0"/>
        <v>87</v>
      </c>
      <c r="F12" s="81">
        <f t="shared" si="1"/>
        <v>10.9433962264151</v>
      </c>
      <c r="G12" s="82">
        <f t="shared" si="2"/>
        <v>7.40841535507476</v>
      </c>
      <c r="H12" s="92"/>
    </row>
    <row r="13" s="63" customFormat="1" ht="22.2" customHeight="1" spans="1:8">
      <c r="A13" s="88">
        <v>10110</v>
      </c>
      <c r="B13" s="88" t="s">
        <v>66</v>
      </c>
      <c r="C13" s="89">
        <v>970</v>
      </c>
      <c r="D13" s="90">
        <v>924</v>
      </c>
      <c r="E13" s="80">
        <f t="shared" si="0"/>
        <v>-46</v>
      </c>
      <c r="F13" s="81">
        <f t="shared" si="1"/>
        <v>-4.74226804123711</v>
      </c>
      <c r="G13" s="82">
        <f t="shared" si="2"/>
        <v>7.76119703864975</v>
      </c>
      <c r="H13" s="92"/>
    </row>
    <row r="14" s="63" customFormat="1" ht="22.2" customHeight="1" spans="1:8">
      <c r="A14" s="88">
        <v>10111</v>
      </c>
      <c r="B14" s="88" t="s">
        <v>67</v>
      </c>
      <c r="C14" s="89">
        <v>273</v>
      </c>
      <c r="D14" s="90">
        <v>281</v>
      </c>
      <c r="E14" s="80">
        <f t="shared" si="0"/>
        <v>8</v>
      </c>
      <c r="F14" s="81">
        <f t="shared" si="1"/>
        <v>2.93040293040293</v>
      </c>
      <c r="G14" s="82">
        <f t="shared" si="2"/>
        <v>2.36027745439457</v>
      </c>
      <c r="H14" s="92"/>
    </row>
    <row r="15" s="63" customFormat="1" ht="22.2" customHeight="1" spans="1:8">
      <c r="A15" s="88">
        <v>10112</v>
      </c>
      <c r="B15" s="88" t="s">
        <v>68</v>
      </c>
      <c r="C15" s="89">
        <v>1001</v>
      </c>
      <c r="D15" s="90">
        <v>990</v>
      </c>
      <c r="E15" s="80">
        <f t="shared" si="0"/>
        <v>-11</v>
      </c>
      <c r="F15" s="81">
        <f t="shared" si="1"/>
        <v>-1.0989010989011</v>
      </c>
      <c r="G15" s="82">
        <f t="shared" si="2"/>
        <v>8.31556825569616</v>
      </c>
      <c r="H15" s="92"/>
    </row>
    <row r="16" s="63" customFormat="1" ht="22.2" customHeight="1" spans="1:8">
      <c r="A16" s="88">
        <v>10113</v>
      </c>
      <c r="B16" s="88" t="s">
        <v>69</v>
      </c>
      <c r="C16" s="89">
        <v>326</v>
      </c>
      <c r="D16" s="90">
        <v>336</v>
      </c>
      <c r="E16" s="80">
        <f t="shared" si="0"/>
        <v>10</v>
      </c>
      <c r="F16" s="81">
        <f t="shared" si="1"/>
        <v>3.06748466257669</v>
      </c>
      <c r="G16" s="82">
        <f t="shared" si="2"/>
        <v>2.82225346859991</v>
      </c>
      <c r="H16" s="92"/>
    </row>
    <row r="17" s="63" customFormat="1" ht="22.2" customHeight="1" spans="1:8">
      <c r="A17" s="88">
        <v>10114</v>
      </c>
      <c r="B17" s="88" t="s">
        <v>70</v>
      </c>
      <c r="C17" s="89">
        <v>1</v>
      </c>
      <c r="D17" s="90">
        <v>6</v>
      </c>
      <c r="E17" s="80">
        <f t="shared" si="0"/>
        <v>5</v>
      </c>
      <c r="F17" s="81">
        <f t="shared" si="1"/>
        <v>500</v>
      </c>
      <c r="G17" s="82">
        <f t="shared" si="2"/>
        <v>0.0503973833678555</v>
      </c>
      <c r="H17" s="92"/>
    </row>
    <row r="18" s="63" customFormat="1" ht="22.2" customHeight="1" spans="1:8">
      <c r="A18" s="88">
        <v>10118</v>
      </c>
      <c r="B18" s="88" t="s">
        <v>71</v>
      </c>
      <c r="C18" s="89">
        <v>98</v>
      </c>
      <c r="D18" s="90">
        <v>56</v>
      </c>
      <c r="E18" s="80">
        <f t="shared" si="0"/>
        <v>-42</v>
      </c>
      <c r="F18" s="81">
        <f t="shared" si="1"/>
        <v>-42.8571428571429</v>
      </c>
      <c r="G18" s="82">
        <f t="shared" si="2"/>
        <v>0.470375578099985</v>
      </c>
      <c r="H18" s="92"/>
    </row>
    <row r="19" s="63" customFormat="1" ht="22.2" customHeight="1" spans="1:8">
      <c r="A19" s="88">
        <v>10119</v>
      </c>
      <c r="B19" s="88" t="s">
        <v>72</v>
      </c>
      <c r="C19" s="89"/>
      <c r="D19" s="90"/>
      <c r="E19" s="80">
        <f t="shared" si="0"/>
        <v>0</v>
      </c>
      <c r="F19" s="81"/>
      <c r="G19" s="82">
        <f t="shared" si="2"/>
        <v>0</v>
      </c>
      <c r="H19" s="92"/>
    </row>
    <row r="20" s="63" customFormat="1" ht="22.2" customHeight="1" spans="1:8">
      <c r="A20" s="88">
        <v>10121</v>
      </c>
      <c r="B20" s="88" t="s">
        <v>73</v>
      </c>
      <c r="C20" s="89">
        <v>16</v>
      </c>
      <c r="D20" s="90">
        <v>23</v>
      </c>
      <c r="E20" s="80"/>
      <c r="F20" s="81"/>
      <c r="G20" s="82"/>
      <c r="H20" s="92"/>
    </row>
    <row r="21" s="62" customFormat="1" ht="22.2" customHeight="1" spans="1:8">
      <c r="A21" s="84">
        <v>103</v>
      </c>
      <c r="B21" s="85" t="s">
        <v>17</v>
      </c>
      <c r="C21" s="86">
        <f>SUM(C22:C29)</f>
        <v>2065.1242</v>
      </c>
      <c r="D21" s="79">
        <v>3000.38</v>
      </c>
      <c r="E21" s="80">
        <f t="shared" si="0"/>
        <v>935.2558</v>
      </c>
      <c r="F21" s="81">
        <f t="shared" si="1"/>
        <v>45.2881139061757</v>
      </c>
      <c r="G21" s="82">
        <f t="shared" si="2"/>
        <v>25.2018835182077</v>
      </c>
      <c r="H21" s="87"/>
    </row>
    <row r="22" s="63" customFormat="1" ht="30" customHeight="1" spans="1:8">
      <c r="A22" s="88">
        <v>10302</v>
      </c>
      <c r="B22" s="88" t="s">
        <v>74</v>
      </c>
      <c r="C22" s="89">
        <v>324.1242</v>
      </c>
      <c r="D22" s="90">
        <v>300.38</v>
      </c>
      <c r="E22" s="80">
        <f t="shared" si="0"/>
        <v>-23.7442</v>
      </c>
      <c r="F22" s="81">
        <f t="shared" si="1"/>
        <v>-7.32564862481727</v>
      </c>
      <c r="G22" s="82">
        <f t="shared" si="2"/>
        <v>2.52306100267274</v>
      </c>
      <c r="H22" s="92" t="s">
        <v>75</v>
      </c>
    </row>
    <row r="23" s="63" customFormat="1" ht="22.2" customHeight="1" spans="1:8">
      <c r="A23" s="88">
        <v>10304</v>
      </c>
      <c r="B23" s="88" t="s">
        <v>76</v>
      </c>
      <c r="C23" s="89">
        <v>129</v>
      </c>
      <c r="D23" s="90">
        <v>200</v>
      </c>
      <c r="E23" s="80">
        <f t="shared" si="0"/>
        <v>71</v>
      </c>
      <c r="F23" s="81">
        <f t="shared" si="1"/>
        <v>55.0387596899225</v>
      </c>
      <c r="G23" s="82">
        <f t="shared" si="2"/>
        <v>1.67991277892852</v>
      </c>
      <c r="H23" s="92"/>
    </row>
    <row r="24" s="63" customFormat="1" ht="22.2" customHeight="1" spans="1:8">
      <c r="A24" s="88">
        <v>10305</v>
      </c>
      <c r="B24" s="88" t="s">
        <v>77</v>
      </c>
      <c r="C24" s="89"/>
      <c r="D24" s="90"/>
      <c r="E24" s="80">
        <f t="shared" si="0"/>
        <v>0</v>
      </c>
      <c r="F24" s="81"/>
      <c r="G24" s="82">
        <f t="shared" si="2"/>
        <v>0</v>
      </c>
      <c r="H24" s="92"/>
    </row>
    <row r="25" s="63" customFormat="1" ht="22.2" customHeight="1" spans="1:8">
      <c r="A25" s="88">
        <v>10306</v>
      </c>
      <c r="B25" s="88" t="s">
        <v>78</v>
      </c>
      <c r="C25" s="89"/>
      <c r="D25" s="90">
        <v>1655</v>
      </c>
      <c r="E25" s="80">
        <f t="shared" si="0"/>
        <v>1655</v>
      </c>
      <c r="F25" s="81"/>
      <c r="G25" s="82">
        <f t="shared" si="2"/>
        <v>13.9012782456335</v>
      </c>
      <c r="H25" s="92"/>
    </row>
    <row r="26" s="63" customFormat="1" ht="22.2" customHeight="1" spans="1:8">
      <c r="A26" s="88">
        <v>10307</v>
      </c>
      <c r="B26" s="88" t="s">
        <v>79</v>
      </c>
      <c r="C26" s="89">
        <v>1605</v>
      </c>
      <c r="D26" s="90">
        <v>645</v>
      </c>
      <c r="E26" s="80">
        <f t="shared" si="0"/>
        <v>-960</v>
      </c>
      <c r="F26" s="81">
        <f t="shared" si="1"/>
        <v>-59.8130841121495</v>
      </c>
      <c r="G26" s="82">
        <f t="shared" si="2"/>
        <v>5.41771871204447</v>
      </c>
      <c r="H26" s="92"/>
    </row>
    <row r="27" s="63" customFormat="1" ht="22.2" customHeight="1" spans="1:8">
      <c r="A27" s="88">
        <v>10308</v>
      </c>
      <c r="B27" s="88" t="s">
        <v>80</v>
      </c>
      <c r="C27" s="89">
        <v>7</v>
      </c>
      <c r="D27" s="90">
        <v>200</v>
      </c>
      <c r="E27" s="80"/>
      <c r="F27" s="81">
        <f t="shared" si="1"/>
        <v>0</v>
      </c>
      <c r="G27" s="82">
        <f t="shared" si="2"/>
        <v>1.67991277892852</v>
      </c>
      <c r="H27" s="92"/>
    </row>
    <row r="28" s="63" customFormat="1" ht="22.2" customHeight="1" spans="1:8">
      <c r="A28" s="88">
        <v>10309</v>
      </c>
      <c r="B28" s="88" t="s">
        <v>81</v>
      </c>
      <c r="C28" s="89"/>
      <c r="D28" s="90"/>
      <c r="E28" s="80">
        <f t="shared" ref="E28:E53" si="3">D28-C28</f>
        <v>0</v>
      </c>
      <c r="F28" s="81"/>
      <c r="G28" s="82">
        <f t="shared" si="2"/>
        <v>0</v>
      </c>
      <c r="H28" s="92"/>
    </row>
    <row r="29" s="63" customFormat="1" ht="22.2" customHeight="1" spans="1:8">
      <c r="A29" s="88">
        <v>10399</v>
      </c>
      <c r="B29" s="88" t="s">
        <v>82</v>
      </c>
      <c r="C29" s="89"/>
      <c r="D29" s="90"/>
      <c r="E29" s="80">
        <f t="shared" si="3"/>
        <v>0</v>
      </c>
      <c r="F29" s="81"/>
      <c r="G29" s="82">
        <f t="shared" si="2"/>
        <v>0</v>
      </c>
      <c r="H29" s="92"/>
    </row>
    <row r="30" s="62" customFormat="1" ht="22.2" customHeight="1" spans="1:8">
      <c r="A30" s="93" t="s">
        <v>19</v>
      </c>
      <c r="B30" s="94"/>
      <c r="C30" s="95">
        <f>C31+C33+C39+C40</f>
        <v>6357.6026</v>
      </c>
      <c r="D30" s="96">
        <v>1843.895343</v>
      </c>
      <c r="E30" s="80">
        <f t="shared" si="3"/>
        <v>-4513.707257</v>
      </c>
      <c r="F30" s="81">
        <f t="shared" si="1"/>
        <v>-70.9970021875857</v>
      </c>
      <c r="G30" s="82">
        <f t="shared" si="2"/>
        <v>15.4879167485624</v>
      </c>
      <c r="H30" s="87"/>
    </row>
    <row r="31" s="62" customFormat="1" ht="22.2" customHeight="1" spans="1:8">
      <c r="A31" s="84">
        <v>11001</v>
      </c>
      <c r="B31" s="85" t="s">
        <v>21</v>
      </c>
      <c r="C31" s="79">
        <f>SUM(C32:C32)</f>
        <v>380</v>
      </c>
      <c r="D31" s="79">
        <v>545</v>
      </c>
      <c r="E31" s="80">
        <f t="shared" si="3"/>
        <v>165</v>
      </c>
      <c r="F31" s="81">
        <f t="shared" si="1"/>
        <v>43.421052631579</v>
      </c>
      <c r="G31" s="82">
        <f t="shared" si="2"/>
        <v>4.57776232258021</v>
      </c>
      <c r="H31" s="87" t="s">
        <v>83</v>
      </c>
    </row>
    <row r="32" s="63" customFormat="1" ht="29.25" customHeight="1" spans="1:8">
      <c r="A32" s="97">
        <v>1100199</v>
      </c>
      <c r="B32" s="97" t="s">
        <v>84</v>
      </c>
      <c r="C32" s="98">
        <v>380</v>
      </c>
      <c r="D32" s="90">
        <v>545</v>
      </c>
      <c r="E32" s="80">
        <f t="shared" si="3"/>
        <v>165</v>
      </c>
      <c r="F32" s="81">
        <f t="shared" si="1"/>
        <v>43.421052631579</v>
      </c>
      <c r="G32" s="82">
        <f t="shared" si="2"/>
        <v>4.57776232258021</v>
      </c>
      <c r="H32" s="92" t="s">
        <v>85</v>
      </c>
    </row>
    <row r="33" s="62" customFormat="1" ht="39.75" customHeight="1" spans="1:8">
      <c r="A33" s="99">
        <v>11002</v>
      </c>
      <c r="B33" s="99" t="s">
        <v>23</v>
      </c>
      <c r="C33" s="100">
        <v>79</v>
      </c>
      <c r="D33" s="101">
        <v>79</v>
      </c>
      <c r="E33" s="80">
        <f t="shared" si="3"/>
        <v>0</v>
      </c>
      <c r="F33" s="81">
        <f t="shared" si="1"/>
        <v>0</v>
      </c>
      <c r="G33" s="82">
        <f t="shared" si="2"/>
        <v>0.663565547676765</v>
      </c>
      <c r="H33" s="87" t="s">
        <v>86</v>
      </c>
    </row>
    <row r="34" s="63" customFormat="1" ht="22.2" customHeight="1" spans="1:8">
      <c r="A34" s="102">
        <v>1100208</v>
      </c>
      <c r="B34" s="102" t="s">
        <v>87</v>
      </c>
      <c r="C34" s="89"/>
      <c r="D34" s="90"/>
      <c r="E34" s="80">
        <f t="shared" si="3"/>
        <v>0</v>
      </c>
      <c r="F34" s="81"/>
      <c r="G34" s="82">
        <f t="shared" si="2"/>
        <v>0</v>
      </c>
      <c r="H34" s="92"/>
    </row>
    <row r="35" s="63" customFormat="1" ht="42" customHeight="1" spans="1:8">
      <c r="A35" s="97">
        <v>1100214</v>
      </c>
      <c r="B35" s="97" t="s">
        <v>88</v>
      </c>
      <c r="C35" s="89"/>
      <c r="D35" s="90"/>
      <c r="E35" s="80">
        <f t="shared" si="3"/>
        <v>0</v>
      </c>
      <c r="F35" s="81"/>
      <c r="G35" s="82">
        <f t="shared" si="2"/>
        <v>0</v>
      </c>
      <c r="H35" s="92" t="s">
        <v>89</v>
      </c>
    </row>
    <row r="36" s="63" customFormat="1" ht="22.2" customHeight="1" spans="1:8">
      <c r="A36" s="97">
        <v>1100222</v>
      </c>
      <c r="B36" s="97" t="s">
        <v>90</v>
      </c>
      <c r="C36" s="89"/>
      <c r="D36" s="90"/>
      <c r="E36" s="80">
        <f t="shared" si="3"/>
        <v>0</v>
      </c>
      <c r="F36" s="81"/>
      <c r="G36" s="82">
        <f t="shared" si="2"/>
        <v>0</v>
      </c>
      <c r="H36" s="92"/>
    </row>
    <row r="37" s="63" customFormat="1" ht="22.2" customHeight="1" spans="1:8">
      <c r="A37" s="97">
        <v>1100223</v>
      </c>
      <c r="B37" s="97" t="s">
        <v>91</v>
      </c>
      <c r="C37" s="103"/>
      <c r="D37" s="90"/>
      <c r="E37" s="80">
        <f t="shared" si="3"/>
        <v>0</v>
      </c>
      <c r="F37" s="81"/>
      <c r="G37" s="82">
        <f t="shared" si="2"/>
        <v>0</v>
      </c>
      <c r="H37" s="92"/>
    </row>
    <row r="38" s="63" customFormat="1" ht="41.25" customHeight="1" spans="1:8">
      <c r="A38" s="97">
        <v>1100227</v>
      </c>
      <c r="B38" s="97" t="s">
        <v>92</v>
      </c>
      <c r="C38" s="103">
        <v>79</v>
      </c>
      <c r="D38" s="90">
        <v>79</v>
      </c>
      <c r="E38" s="80">
        <f t="shared" si="3"/>
        <v>0</v>
      </c>
      <c r="F38" s="81"/>
      <c r="G38" s="82">
        <f t="shared" si="2"/>
        <v>0.663565547676765</v>
      </c>
      <c r="H38" s="92" t="s">
        <v>93</v>
      </c>
    </row>
    <row r="39" s="62" customFormat="1" ht="42.75" customHeight="1" spans="1:8">
      <c r="A39" s="99">
        <v>11003</v>
      </c>
      <c r="B39" s="99" t="s">
        <v>25</v>
      </c>
      <c r="C39" s="104">
        <v>2678.6539</v>
      </c>
      <c r="D39" s="105"/>
      <c r="E39" s="80">
        <f t="shared" si="3"/>
        <v>-2678.6539</v>
      </c>
      <c r="F39" s="81">
        <f t="shared" si="1"/>
        <v>-100</v>
      </c>
      <c r="G39" s="82">
        <f t="shared" si="2"/>
        <v>0</v>
      </c>
      <c r="H39" s="87" t="s">
        <v>94</v>
      </c>
    </row>
    <row r="40" s="62" customFormat="1" ht="26.25" customHeight="1" spans="1:8">
      <c r="A40" s="99">
        <v>11004</v>
      </c>
      <c r="B40" s="99" t="s">
        <v>27</v>
      </c>
      <c r="C40" s="104">
        <v>3219.9487</v>
      </c>
      <c r="D40" s="104">
        <v>1219.895343</v>
      </c>
      <c r="E40" s="80">
        <f t="shared" si="3"/>
        <v>-2000.053357</v>
      </c>
      <c r="F40" s="81">
        <f t="shared" si="1"/>
        <v>-62.1144478792473</v>
      </c>
      <c r="G40" s="82">
        <f t="shared" si="2"/>
        <v>10.2465888783054</v>
      </c>
      <c r="H40" s="87" t="s">
        <v>95</v>
      </c>
    </row>
    <row r="41" s="62" customFormat="1" ht="22.2" customHeight="1" spans="1:8">
      <c r="A41" s="106" t="s">
        <v>29</v>
      </c>
      <c r="B41" s="107"/>
      <c r="C41" s="104">
        <f>C42</f>
        <v>0</v>
      </c>
      <c r="D41" s="104">
        <v>0</v>
      </c>
      <c r="E41" s="80">
        <f t="shared" si="3"/>
        <v>0</v>
      </c>
      <c r="F41" s="81"/>
      <c r="G41" s="82">
        <f t="shared" si="2"/>
        <v>0</v>
      </c>
      <c r="H41" s="87" t="s">
        <v>96</v>
      </c>
    </row>
    <row r="42" s="62" customFormat="1" ht="22.2" customHeight="1" spans="1:8">
      <c r="A42" s="97">
        <v>1101101</v>
      </c>
      <c r="B42" s="97" t="s">
        <v>97</v>
      </c>
      <c r="C42" s="104">
        <f>SUM(C43:C44)</f>
        <v>0</v>
      </c>
      <c r="D42" s="104">
        <v>0</v>
      </c>
      <c r="E42" s="80">
        <f t="shared" si="3"/>
        <v>0</v>
      </c>
      <c r="F42" s="81"/>
      <c r="G42" s="82">
        <f t="shared" si="2"/>
        <v>0</v>
      </c>
      <c r="H42" s="87"/>
    </row>
    <row r="43" s="62" customFormat="1" ht="22.2" customHeight="1" spans="1:8">
      <c r="A43" s="97">
        <v>110110101</v>
      </c>
      <c r="B43" s="97" t="s">
        <v>98</v>
      </c>
      <c r="C43" s="104"/>
      <c r="D43" s="105"/>
      <c r="E43" s="80">
        <f t="shared" si="3"/>
        <v>0</v>
      </c>
      <c r="F43" s="81"/>
      <c r="G43" s="82">
        <f t="shared" si="2"/>
        <v>0</v>
      </c>
      <c r="H43" s="87"/>
    </row>
    <row r="44" s="62" customFormat="1" ht="22.2" customHeight="1" spans="1:8">
      <c r="A44" s="97">
        <v>110110104</v>
      </c>
      <c r="B44" s="97" t="s">
        <v>99</v>
      </c>
      <c r="C44" s="104"/>
      <c r="D44" s="105"/>
      <c r="E44" s="80">
        <f t="shared" si="3"/>
        <v>0</v>
      </c>
      <c r="F44" s="81"/>
      <c r="G44" s="82">
        <f t="shared" si="2"/>
        <v>0</v>
      </c>
      <c r="H44" s="87"/>
    </row>
    <row r="45" s="62" customFormat="1" ht="22.2" customHeight="1" spans="1:8">
      <c r="A45" s="108" t="s">
        <v>31</v>
      </c>
      <c r="B45" s="109"/>
      <c r="C45" s="104">
        <f>C46</f>
        <v>199.263</v>
      </c>
      <c r="D45" s="104">
        <v>0</v>
      </c>
      <c r="E45" s="80">
        <f t="shared" si="3"/>
        <v>-199.263</v>
      </c>
      <c r="F45" s="81">
        <f t="shared" si="1"/>
        <v>-100</v>
      </c>
      <c r="G45" s="82">
        <f t="shared" si="2"/>
        <v>0</v>
      </c>
      <c r="H45" s="92"/>
    </row>
    <row r="46" s="62" customFormat="1" ht="22.2" customHeight="1" spans="1:8">
      <c r="A46" s="110">
        <v>11008</v>
      </c>
      <c r="B46" s="111" t="s">
        <v>100</v>
      </c>
      <c r="C46" s="104">
        <f>C47</f>
        <v>199.263</v>
      </c>
      <c r="D46" s="104">
        <v>0</v>
      </c>
      <c r="E46" s="80">
        <f t="shared" si="3"/>
        <v>-199.263</v>
      </c>
      <c r="F46" s="81">
        <f t="shared" si="1"/>
        <v>-100</v>
      </c>
      <c r="G46" s="82">
        <f t="shared" si="2"/>
        <v>0</v>
      </c>
      <c r="H46" s="92"/>
    </row>
    <row r="47" s="62" customFormat="1" ht="22.2" customHeight="1" spans="1:8">
      <c r="A47" s="88">
        <v>110080101</v>
      </c>
      <c r="B47" s="88" t="s">
        <v>101</v>
      </c>
      <c r="C47" s="104">
        <v>199.263</v>
      </c>
      <c r="D47" s="105"/>
      <c r="E47" s="80">
        <f t="shared" si="3"/>
        <v>-199.263</v>
      </c>
      <c r="F47" s="81">
        <f t="shared" si="1"/>
        <v>-100</v>
      </c>
      <c r="G47" s="82">
        <f t="shared" si="2"/>
        <v>0</v>
      </c>
      <c r="H47" s="92" t="s">
        <v>102</v>
      </c>
    </row>
    <row r="48" s="62" customFormat="1" ht="22.2" customHeight="1" spans="1:8">
      <c r="A48" s="112" t="s">
        <v>33</v>
      </c>
      <c r="B48" s="113"/>
      <c r="C48" s="104">
        <f>C49</f>
        <v>0</v>
      </c>
      <c r="D48" s="104">
        <v>0</v>
      </c>
      <c r="E48" s="80">
        <f t="shared" si="3"/>
        <v>0</v>
      </c>
      <c r="F48" s="81"/>
      <c r="G48" s="82">
        <f t="shared" ref="G48:G52" si="4">D48/$D$5*100</f>
        <v>0</v>
      </c>
      <c r="H48" s="92"/>
    </row>
    <row r="49" s="62" customFormat="1" ht="22.2" customHeight="1" spans="1:8">
      <c r="A49" s="114">
        <v>1100901</v>
      </c>
      <c r="B49" s="113" t="s">
        <v>103</v>
      </c>
      <c r="C49" s="104">
        <f>SUM(C50:C52)</f>
        <v>0</v>
      </c>
      <c r="D49" s="104">
        <v>0</v>
      </c>
      <c r="E49" s="80">
        <f t="shared" si="3"/>
        <v>0</v>
      </c>
      <c r="F49" s="81"/>
      <c r="G49" s="82">
        <f t="shared" si="4"/>
        <v>0</v>
      </c>
      <c r="H49" s="92"/>
    </row>
    <row r="50" s="62" customFormat="1" ht="22.2" customHeight="1" spans="1:8">
      <c r="A50" s="115">
        <v>110090101</v>
      </c>
      <c r="B50" s="116" t="s">
        <v>104</v>
      </c>
      <c r="C50" s="104"/>
      <c r="D50" s="105"/>
      <c r="E50" s="80">
        <f t="shared" si="3"/>
        <v>0</v>
      </c>
      <c r="F50" s="81"/>
      <c r="G50" s="82">
        <f t="shared" si="4"/>
        <v>0</v>
      </c>
      <c r="H50" s="92"/>
    </row>
    <row r="51" s="62" customFormat="1" ht="22.2" customHeight="1" spans="1:8">
      <c r="A51" s="115">
        <v>110090102</v>
      </c>
      <c r="B51" s="116" t="s">
        <v>105</v>
      </c>
      <c r="C51" s="104"/>
      <c r="D51" s="105"/>
      <c r="E51" s="80">
        <f t="shared" si="3"/>
        <v>0</v>
      </c>
      <c r="F51" s="81"/>
      <c r="G51" s="82">
        <f t="shared" si="4"/>
        <v>0</v>
      </c>
      <c r="H51" s="92"/>
    </row>
    <row r="52" s="62" customFormat="1" ht="22.2" customHeight="1" spans="1:8">
      <c r="A52" s="115">
        <v>110090199</v>
      </c>
      <c r="B52" s="116" t="s">
        <v>106</v>
      </c>
      <c r="C52" s="104"/>
      <c r="D52" s="105"/>
      <c r="E52" s="80">
        <f t="shared" si="3"/>
        <v>0</v>
      </c>
      <c r="F52" s="81"/>
      <c r="G52" s="82">
        <f t="shared" si="4"/>
        <v>0</v>
      </c>
      <c r="H52" s="92"/>
    </row>
    <row r="53" s="63" customFormat="1" ht="22.2" customHeight="1" spans="1:8">
      <c r="A53" s="117" t="s">
        <v>107</v>
      </c>
      <c r="B53" s="118"/>
      <c r="C53" s="79">
        <f>C5+C30+C41+C45+C48</f>
        <v>17294.9898</v>
      </c>
      <c r="D53" s="119">
        <v>13749.275343</v>
      </c>
      <c r="E53" s="80">
        <f t="shared" si="3"/>
        <v>-3545.714457</v>
      </c>
      <c r="F53" s="81">
        <f t="shared" si="1"/>
        <v>-20.5013966356893</v>
      </c>
      <c r="G53" s="82">
        <f t="shared" si="2"/>
        <v>115.487916748562</v>
      </c>
      <c r="H53" s="92"/>
    </row>
    <row r="54" s="63" customFormat="1" ht="22.2" customHeight="1" spans="2:8">
      <c r="B54" s="120"/>
      <c r="C54" s="121"/>
      <c r="D54" s="121"/>
      <c r="E54" s="122"/>
      <c r="F54" s="123"/>
      <c r="G54" s="124"/>
      <c r="H54" s="125"/>
    </row>
    <row r="55" ht="22.2" customHeight="1"/>
  </sheetData>
  <mergeCells count="4">
    <mergeCell ref="A2:H2"/>
    <mergeCell ref="A30:B30"/>
    <mergeCell ref="A41:B41"/>
    <mergeCell ref="A53:B53"/>
  </mergeCells>
  <dataValidations count="1">
    <dataValidation type="whole" operator="between" allowBlank="1" showInputMessage="1" showErrorMessage="1" error="请输入整数！" sqref="C32 IJ32:IL32 SF32:SH32 ACB32:ACD32 ALX32:ALZ32 AVT32:AVV32 BFP32:BFR32 BPL32:BPN32 BZH32:BZJ32 CJD32:CJF32 CSZ32:CTB32 DCV32:DCX32 DMR32:DMT32 DWN32:DWP32 EGJ32:EGL32 EQF32:EQH32 FAB32:FAD32 FJX32:FJZ32 FTT32:FTV32 GDP32:GDR32 GNL32:GNN32 GXH32:GXJ32 HHD32:HHF32 HQZ32:HRB32 IAV32:IAX32 IKR32:IKT32 IUN32:IUP32 JEJ32:JEL32 JOF32:JOH32 JYB32:JYD32 KHX32:KHZ32 KRT32:KRV32 LBP32:LBR32 LLL32:LLN32 LVH32:LVJ32 MFD32:MFF32 MOZ32:MPB32 MYV32:MYX32 NIR32:NIT32 NSN32:NSP32 OCJ32:OCL32 OMF32:OMH32 OWB32:OWD32 PFX32:PFZ32 PPT32:PPV32 PZP32:PZR32 QJL32:QJN32 QTH32:QTJ32 RDD32:RDF32 RMZ32:RNB32 RWV32:RWX32 SGR32:SGT32 SQN32:SQP32 TAJ32:TAL32 TKF32:TKH32 TUB32:TUD32 UDX32:UDZ32 UNT32:UNV32 UXP32:UXR32 VHL32:VHN32 VRH32:VRJ32 WBD32:WBF32 WKZ32:WLB32 WUV32:WUX32 C65566:D65566 IJ65566:IL65566 SF65566:SH65566 ACB65566:ACD65566 ALX65566:ALZ65566 AVT65566:AVV65566 BFP65566:BFR65566 BPL65566:BPN65566 BZH65566:BZJ65566 CJD65566:CJF65566 CSZ65566:CTB65566 DCV65566:DCX65566 DMR65566:DMT65566 DWN65566:DWP65566 EGJ65566:EGL65566 EQF65566:EQH65566 FAB65566:FAD65566 FJX65566:FJZ65566 FTT65566:FTV65566 GDP65566:GDR65566 GNL65566:GNN65566 GXH65566:GXJ65566 HHD65566:HHF65566 HQZ65566:HRB65566 IAV65566:IAX65566 IKR65566:IKT65566 IUN65566:IUP65566 JEJ65566:JEL65566 JOF65566:JOH65566 JYB65566:JYD65566 KHX65566:KHZ65566 KRT65566:KRV65566 LBP65566:LBR65566 LLL65566:LLN65566 LVH65566:LVJ65566 MFD65566:MFF65566 MOZ65566:MPB65566 MYV65566:MYX65566 NIR65566:NIT65566 NSN65566:NSP65566 OCJ65566:OCL65566 OMF65566:OMH65566 OWB65566:OWD65566 PFX65566:PFZ65566 PPT65566:PPV65566 PZP65566:PZR65566 QJL65566:QJN65566 QTH65566:QTJ65566 RDD65566:RDF65566 RMZ65566:RNB65566 RWV65566:RWX65566 SGR65566:SGT65566 SQN65566:SQP65566 TAJ65566:TAL65566 TKF65566:TKH65566 TUB65566:TUD65566 UDX65566:UDZ65566 UNT65566:UNV65566 UXP65566:UXR65566 VHL65566:VHN65566 VRH65566:VRJ65566 WBD65566:WBF65566 WKZ65566:WLB65566 WUV65566:WUX65566 C131102:D131102 IJ131102:IL131102 SF131102:SH131102 ACB131102:ACD131102 ALX131102:ALZ131102 AVT131102:AVV131102 BFP131102:BFR131102 BPL131102:BPN131102 BZH131102:BZJ131102 CJD131102:CJF131102 CSZ131102:CTB131102 DCV131102:DCX131102 DMR131102:DMT131102 DWN131102:DWP131102 EGJ131102:EGL131102 EQF131102:EQH131102 FAB131102:FAD131102 FJX131102:FJZ131102 FTT131102:FTV131102 GDP131102:GDR131102 GNL131102:GNN131102 GXH131102:GXJ131102 HHD131102:HHF131102 HQZ131102:HRB131102 IAV131102:IAX131102 IKR131102:IKT131102 IUN131102:IUP131102 JEJ131102:JEL131102 JOF131102:JOH131102 JYB131102:JYD131102 KHX131102:KHZ131102 KRT131102:KRV131102 LBP131102:LBR131102 LLL131102:LLN131102 LVH131102:LVJ131102 MFD131102:MFF131102 MOZ131102:MPB131102 MYV131102:MYX131102 NIR131102:NIT131102 NSN131102:NSP131102 OCJ131102:OCL131102 OMF131102:OMH131102 OWB131102:OWD131102 PFX131102:PFZ131102 PPT131102:PPV131102 PZP131102:PZR131102 QJL131102:QJN131102 QTH131102:QTJ131102 RDD131102:RDF131102 RMZ131102:RNB131102 RWV131102:RWX131102 SGR131102:SGT131102 SQN131102:SQP131102 TAJ131102:TAL131102 TKF131102:TKH131102 TUB131102:TUD131102 UDX131102:UDZ131102 UNT131102:UNV131102 UXP131102:UXR131102 VHL131102:VHN131102 VRH131102:VRJ131102 WBD131102:WBF131102 WKZ131102:WLB131102 WUV131102:WUX131102 C196638:D196638 IJ196638:IL196638 SF196638:SH196638 ACB196638:ACD196638 ALX196638:ALZ196638 AVT196638:AVV196638 BFP196638:BFR196638 BPL196638:BPN196638 BZH196638:BZJ196638 CJD196638:CJF196638 CSZ196638:CTB196638 DCV196638:DCX196638 DMR196638:DMT196638 DWN196638:DWP196638 EGJ196638:EGL196638 EQF196638:EQH196638 FAB196638:FAD196638 FJX196638:FJZ196638 FTT196638:FTV196638 GDP196638:GDR196638 GNL196638:GNN196638 GXH196638:GXJ196638 HHD196638:HHF196638 HQZ196638:HRB196638 IAV196638:IAX196638 IKR196638:IKT196638 IUN196638:IUP196638 JEJ196638:JEL196638 JOF196638:JOH196638 JYB196638:JYD196638 KHX196638:KHZ196638 KRT196638:KRV196638 LBP196638:LBR196638 LLL196638:LLN196638 LVH196638:LVJ196638 MFD196638:MFF196638 MOZ196638:MPB196638 MYV196638:MYX196638 NIR196638:NIT196638 NSN196638:NSP196638 OCJ196638:OCL196638 OMF196638:OMH196638 OWB196638:OWD196638 PFX196638:PFZ196638 PPT196638:PPV196638 PZP196638:PZR196638 QJL196638:QJN196638 QTH196638:QTJ196638 RDD196638:RDF196638 RMZ196638:RNB196638 RWV196638:RWX196638 SGR196638:SGT196638 SQN196638:SQP196638 TAJ196638:TAL196638 TKF196638:TKH196638 TUB196638:TUD196638 UDX196638:UDZ196638 UNT196638:UNV196638 UXP196638:UXR196638 VHL196638:VHN196638 VRH196638:VRJ196638 WBD196638:WBF196638 WKZ196638:WLB196638 WUV196638:WUX196638 C262174:D262174 IJ262174:IL262174 SF262174:SH262174 ACB262174:ACD262174 ALX262174:ALZ262174 AVT262174:AVV262174 BFP262174:BFR262174 BPL262174:BPN262174 BZH262174:BZJ262174 CJD262174:CJF262174 CSZ262174:CTB262174 DCV262174:DCX262174 DMR262174:DMT262174 DWN262174:DWP262174 EGJ262174:EGL262174 EQF262174:EQH262174 FAB262174:FAD262174 FJX262174:FJZ262174 FTT262174:FTV262174 GDP262174:GDR262174 GNL262174:GNN262174 GXH262174:GXJ262174 HHD262174:HHF262174 HQZ262174:HRB262174 IAV262174:IAX262174 IKR262174:IKT262174 IUN262174:IUP262174 JEJ262174:JEL262174 JOF262174:JOH262174 JYB262174:JYD262174 KHX262174:KHZ262174 KRT262174:KRV262174 LBP262174:LBR262174 LLL262174:LLN262174 LVH262174:LVJ262174 MFD262174:MFF262174 MOZ262174:MPB262174 MYV262174:MYX262174 NIR262174:NIT262174 NSN262174:NSP262174 OCJ262174:OCL262174 OMF262174:OMH262174 OWB262174:OWD262174 PFX262174:PFZ262174 PPT262174:PPV262174 PZP262174:PZR262174 QJL262174:QJN262174 QTH262174:QTJ262174 RDD262174:RDF262174 RMZ262174:RNB262174 RWV262174:RWX262174 SGR262174:SGT262174 SQN262174:SQP262174 TAJ262174:TAL262174 TKF262174:TKH262174 TUB262174:TUD262174 UDX262174:UDZ262174 UNT262174:UNV262174 UXP262174:UXR262174 VHL262174:VHN262174 VRH262174:VRJ262174 WBD262174:WBF262174 WKZ262174:WLB262174 WUV262174:WUX262174 C327710:D327710 IJ327710:IL327710 SF327710:SH327710 ACB327710:ACD327710 ALX327710:ALZ327710 AVT327710:AVV327710 BFP327710:BFR327710 BPL327710:BPN327710 BZH327710:BZJ327710 CJD327710:CJF327710 CSZ327710:CTB327710 DCV327710:DCX327710 DMR327710:DMT327710 DWN327710:DWP327710 EGJ327710:EGL327710 EQF327710:EQH327710 FAB327710:FAD327710 FJX327710:FJZ327710 FTT327710:FTV327710 GDP327710:GDR327710 GNL327710:GNN327710 GXH327710:GXJ327710 HHD327710:HHF327710 HQZ327710:HRB327710 IAV327710:IAX327710 IKR327710:IKT327710 IUN327710:IUP327710 JEJ327710:JEL327710 JOF327710:JOH327710 JYB327710:JYD327710 KHX327710:KHZ327710 KRT327710:KRV327710 LBP327710:LBR327710 LLL327710:LLN327710 LVH327710:LVJ327710 MFD327710:MFF327710 MOZ327710:MPB327710 MYV327710:MYX327710 NIR327710:NIT327710 NSN327710:NSP327710 OCJ327710:OCL327710 OMF327710:OMH327710 OWB327710:OWD327710 PFX327710:PFZ327710 PPT327710:PPV327710 PZP327710:PZR327710 QJL327710:QJN327710 QTH327710:QTJ327710 RDD327710:RDF327710 RMZ327710:RNB327710 RWV327710:RWX327710 SGR327710:SGT327710 SQN327710:SQP327710 TAJ327710:TAL327710 TKF327710:TKH327710 TUB327710:TUD327710 UDX327710:UDZ327710 UNT327710:UNV327710 UXP327710:UXR327710 VHL327710:VHN327710 VRH327710:VRJ327710 WBD327710:WBF327710 WKZ327710:WLB327710 WUV327710:WUX327710 C393246:D393246 IJ393246:IL393246 SF393246:SH393246 ACB393246:ACD393246 ALX393246:ALZ393246 AVT393246:AVV393246 BFP393246:BFR393246 BPL393246:BPN393246 BZH393246:BZJ393246 CJD393246:CJF393246 CSZ393246:CTB393246 DCV393246:DCX393246 DMR393246:DMT393246 DWN393246:DWP393246 EGJ393246:EGL393246 EQF393246:EQH393246 FAB393246:FAD393246 FJX393246:FJZ393246 FTT393246:FTV393246 GDP393246:GDR393246 GNL393246:GNN393246 GXH393246:GXJ393246 HHD393246:HHF393246 HQZ393246:HRB393246 IAV393246:IAX393246 IKR393246:IKT393246 IUN393246:IUP393246 JEJ393246:JEL393246 JOF393246:JOH393246 JYB393246:JYD393246 KHX393246:KHZ393246 KRT393246:KRV393246 LBP393246:LBR393246 LLL393246:LLN393246 LVH393246:LVJ393246 MFD393246:MFF393246 MOZ393246:MPB393246 MYV393246:MYX393246 NIR393246:NIT393246 NSN393246:NSP393246 OCJ393246:OCL393246 OMF393246:OMH393246 OWB393246:OWD393246 PFX393246:PFZ393246 PPT393246:PPV393246 PZP393246:PZR393246 QJL393246:QJN393246 QTH393246:QTJ393246 RDD393246:RDF393246 RMZ393246:RNB393246 RWV393246:RWX393246 SGR393246:SGT393246 SQN393246:SQP393246 TAJ393246:TAL393246 TKF393246:TKH393246 TUB393246:TUD393246 UDX393246:UDZ393246 UNT393246:UNV393246 UXP393246:UXR393246 VHL393246:VHN393246 VRH393246:VRJ393246 WBD393246:WBF393246 WKZ393246:WLB393246 WUV393246:WUX393246 C458782:D458782 IJ458782:IL458782 SF458782:SH458782 ACB458782:ACD458782 ALX458782:ALZ458782 AVT458782:AVV458782 BFP458782:BFR458782 BPL458782:BPN458782 BZH458782:BZJ458782 CJD458782:CJF458782 CSZ458782:CTB458782 DCV458782:DCX458782 DMR458782:DMT458782 DWN458782:DWP458782 EGJ458782:EGL458782 EQF458782:EQH458782 FAB458782:FAD458782 FJX458782:FJZ458782 FTT458782:FTV458782 GDP458782:GDR458782 GNL458782:GNN458782 GXH458782:GXJ458782 HHD458782:HHF458782 HQZ458782:HRB458782 IAV458782:IAX458782 IKR458782:IKT458782 IUN458782:IUP458782 JEJ458782:JEL458782 JOF458782:JOH458782 JYB458782:JYD458782 KHX458782:KHZ458782 KRT458782:KRV458782 LBP458782:LBR458782 LLL458782:LLN458782 LVH458782:LVJ458782 MFD458782:MFF458782 MOZ458782:MPB458782 MYV458782:MYX458782 NIR458782:NIT458782 NSN458782:NSP458782 OCJ458782:OCL458782 OMF458782:OMH458782 OWB458782:OWD458782 PFX458782:PFZ458782 PPT458782:PPV458782 PZP458782:PZR458782 QJL458782:QJN458782 QTH458782:QTJ458782 RDD458782:RDF458782 RMZ458782:RNB458782 RWV458782:RWX458782 SGR458782:SGT458782 SQN458782:SQP458782 TAJ458782:TAL458782 TKF458782:TKH458782 TUB458782:TUD458782 UDX458782:UDZ458782 UNT458782:UNV458782 UXP458782:UXR458782 VHL458782:VHN458782 VRH458782:VRJ458782 WBD458782:WBF458782 WKZ458782:WLB458782 WUV458782:WUX458782 C524318:D524318 IJ524318:IL524318 SF524318:SH524318 ACB524318:ACD524318 ALX524318:ALZ524318 AVT524318:AVV524318 BFP524318:BFR524318 BPL524318:BPN524318 BZH524318:BZJ524318 CJD524318:CJF524318 CSZ524318:CTB524318 DCV524318:DCX524318 DMR524318:DMT524318 DWN524318:DWP524318 EGJ524318:EGL524318 EQF524318:EQH524318 FAB524318:FAD524318 FJX524318:FJZ524318 FTT524318:FTV524318 GDP524318:GDR524318 GNL524318:GNN524318 GXH524318:GXJ524318 HHD524318:HHF524318 HQZ524318:HRB524318 IAV524318:IAX524318 IKR524318:IKT524318 IUN524318:IUP524318 JEJ524318:JEL524318 JOF524318:JOH524318 JYB524318:JYD524318 KHX524318:KHZ524318 KRT524318:KRV524318 LBP524318:LBR524318 LLL524318:LLN524318 LVH524318:LVJ524318 MFD524318:MFF524318 MOZ524318:MPB524318 MYV524318:MYX524318 NIR524318:NIT524318 NSN524318:NSP524318 OCJ524318:OCL524318 OMF524318:OMH524318 OWB524318:OWD524318 PFX524318:PFZ524318 PPT524318:PPV524318 PZP524318:PZR524318 QJL524318:QJN524318 QTH524318:QTJ524318 RDD524318:RDF524318 RMZ524318:RNB524318 RWV524318:RWX524318 SGR524318:SGT524318 SQN524318:SQP524318 TAJ524318:TAL524318 TKF524318:TKH524318 TUB524318:TUD524318 UDX524318:UDZ524318 UNT524318:UNV524318 UXP524318:UXR524318 VHL524318:VHN524318 VRH524318:VRJ524318 WBD524318:WBF524318 WKZ524318:WLB524318 WUV524318:WUX524318 C589854:D589854 IJ589854:IL589854 SF589854:SH589854 ACB589854:ACD589854 ALX589854:ALZ589854 AVT589854:AVV589854 BFP589854:BFR589854 BPL589854:BPN589854 BZH589854:BZJ589854 CJD589854:CJF589854 CSZ589854:CTB589854 DCV589854:DCX589854 DMR589854:DMT589854 DWN589854:DWP589854 EGJ589854:EGL589854 EQF589854:EQH589854 FAB589854:FAD589854 FJX589854:FJZ589854 FTT589854:FTV589854 GDP589854:GDR589854 GNL589854:GNN589854 GXH589854:GXJ589854 HHD589854:HHF589854 HQZ589854:HRB589854 IAV589854:IAX589854 IKR589854:IKT589854 IUN589854:IUP589854 JEJ589854:JEL589854 JOF589854:JOH589854 JYB589854:JYD589854 KHX589854:KHZ589854 KRT589854:KRV589854 LBP589854:LBR589854 LLL589854:LLN589854 LVH589854:LVJ589854 MFD589854:MFF589854 MOZ589854:MPB589854 MYV589854:MYX589854 NIR589854:NIT589854 NSN589854:NSP589854 OCJ589854:OCL589854 OMF589854:OMH589854 OWB589854:OWD589854 PFX589854:PFZ589854 PPT589854:PPV589854 PZP589854:PZR589854 QJL589854:QJN589854 QTH589854:QTJ589854 RDD589854:RDF589854 RMZ589854:RNB589854 RWV589854:RWX589854 SGR589854:SGT589854 SQN589854:SQP589854 TAJ589854:TAL589854 TKF589854:TKH589854 TUB589854:TUD589854 UDX589854:UDZ589854 UNT589854:UNV589854 UXP589854:UXR589854 VHL589854:VHN589854 VRH589854:VRJ589854 WBD589854:WBF589854 WKZ589854:WLB589854 WUV589854:WUX589854 C655390:D655390 IJ655390:IL655390 SF655390:SH655390 ACB655390:ACD655390 ALX655390:ALZ655390 AVT655390:AVV655390 BFP655390:BFR655390 BPL655390:BPN655390 BZH655390:BZJ655390 CJD655390:CJF655390 CSZ655390:CTB655390 DCV655390:DCX655390 DMR655390:DMT655390 DWN655390:DWP655390 EGJ655390:EGL655390 EQF655390:EQH655390 FAB655390:FAD655390 FJX655390:FJZ655390 FTT655390:FTV655390 GDP655390:GDR655390 GNL655390:GNN655390 GXH655390:GXJ655390 HHD655390:HHF655390 HQZ655390:HRB655390 IAV655390:IAX655390 IKR655390:IKT655390 IUN655390:IUP655390 JEJ655390:JEL655390 JOF655390:JOH655390 JYB655390:JYD655390 KHX655390:KHZ655390 KRT655390:KRV655390 LBP655390:LBR655390 LLL655390:LLN655390 LVH655390:LVJ655390 MFD655390:MFF655390 MOZ655390:MPB655390 MYV655390:MYX655390 NIR655390:NIT655390 NSN655390:NSP655390 OCJ655390:OCL655390 OMF655390:OMH655390 OWB655390:OWD655390 PFX655390:PFZ655390 PPT655390:PPV655390 PZP655390:PZR655390 QJL655390:QJN655390 QTH655390:QTJ655390 RDD655390:RDF655390 RMZ655390:RNB655390 RWV655390:RWX655390 SGR655390:SGT655390 SQN655390:SQP655390 TAJ655390:TAL655390 TKF655390:TKH655390 TUB655390:TUD655390 UDX655390:UDZ655390 UNT655390:UNV655390 UXP655390:UXR655390 VHL655390:VHN655390 VRH655390:VRJ655390 WBD655390:WBF655390 WKZ655390:WLB655390 WUV655390:WUX655390 C720926:D720926 IJ720926:IL720926 SF720926:SH720926 ACB720926:ACD720926 ALX720926:ALZ720926 AVT720926:AVV720926 BFP720926:BFR720926 BPL720926:BPN720926 BZH720926:BZJ720926 CJD720926:CJF720926 CSZ720926:CTB720926 DCV720926:DCX720926 DMR720926:DMT720926 DWN720926:DWP720926 EGJ720926:EGL720926 EQF720926:EQH720926 FAB720926:FAD720926 FJX720926:FJZ720926 FTT720926:FTV720926 GDP720926:GDR720926 GNL720926:GNN720926 GXH720926:GXJ720926 HHD720926:HHF720926 HQZ720926:HRB720926 IAV720926:IAX720926 IKR720926:IKT720926 IUN720926:IUP720926 JEJ720926:JEL720926 JOF720926:JOH720926 JYB720926:JYD720926 KHX720926:KHZ720926 KRT720926:KRV720926 LBP720926:LBR720926 LLL720926:LLN720926 LVH720926:LVJ720926 MFD720926:MFF720926 MOZ720926:MPB720926 MYV720926:MYX720926 NIR720926:NIT720926 NSN720926:NSP720926 OCJ720926:OCL720926 OMF720926:OMH720926 OWB720926:OWD720926 PFX720926:PFZ720926 PPT720926:PPV720926 PZP720926:PZR720926 QJL720926:QJN720926 QTH720926:QTJ720926 RDD720926:RDF720926 RMZ720926:RNB720926 RWV720926:RWX720926 SGR720926:SGT720926 SQN720926:SQP720926 TAJ720926:TAL720926 TKF720926:TKH720926 TUB720926:TUD720926 UDX720926:UDZ720926 UNT720926:UNV720926 UXP720926:UXR720926 VHL720926:VHN720926 VRH720926:VRJ720926 WBD720926:WBF720926 WKZ720926:WLB720926 WUV720926:WUX720926 C786462:D786462 IJ786462:IL786462 SF786462:SH786462 ACB786462:ACD786462 ALX786462:ALZ786462 AVT786462:AVV786462 BFP786462:BFR786462 BPL786462:BPN786462 BZH786462:BZJ786462 CJD786462:CJF786462 CSZ786462:CTB786462 DCV786462:DCX786462 DMR786462:DMT786462 DWN786462:DWP786462 EGJ786462:EGL786462 EQF786462:EQH786462 FAB786462:FAD786462 FJX786462:FJZ786462 FTT786462:FTV786462 GDP786462:GDR786462 GNL786462:GNN786462 GXH786462:GXJ786462 HHD786462:HHF786462 HQZ786462:HRB786462 IAV786462:IAX786462 IKR786462:IKT786462 IUN786462:IUP786462 JEJ786462:JEL786462 JOF786462:JOH786462 JYB786462:JYD786462 KHX786462:KHZ786462 KRT786462:KRV786462 LBP786462:LBR786462 LLL786462:LLN786462 LVH786462:LVJ786462 MFD786462:MFF786462 MOZ786462:MPB786462 MYV786462:MYX786462 NIR786462:NIT786462 NSN786462:NSP786462 OCJ786462:OCL786462 OMF786462:OMH786462 OWB786462:OWD786462 PFX786462:PFZ786462 PPT786462:PPV786462 PZP786462:PZR786462 QJL786462:QJN786462 QTH786462:QTJ786462 RDD786462:RDF786462 RMZ786462:RNB786462 RWV786462:RWX786462 SGR786462:SGT786462 SQN786462:SQP786462 TAJ786462:TAL786462 TKF786462:TKH786462 TUB786462:TUD786462 UDX786462:UDZ786462 UNT786462:UNV786462 UXP786462:UXR786462 VHL786462:VHN786462 VRH786462:VRJ786462 WBD786462:WBF786462 WKZ786462:WLB786462 WUV786462:WUX786462 C851998:D851998 IJ851998:IL851998 SF851998:SH851998 ACB851998:ACD851998 ALX851998:ALZ851998 AVT851998:AVV851998 BFP851998:BFR851998 BPL851998:BPN851998 BZH851998:BZJ851998 CJD851998:CJF851998 CSZ851998:CTB851998 DCV851998:DCX851998 DMR851998:DMT851998 DWN851998:DWP851998 EGJ851998:EGL851998 EQF851998:EQH851998 FAB851998:FAD851998 FJX851998:FJZ851998 FTT851998:FTV851998 GDP851998:GDR851998 GNL851998:GNN851998 GXH851998:GXJ851998 HHD851998:HHF851998 HQZ851998:HRB851998 IAV851998:IAX851998 IKR851998:IKT851998 IUN851998:IUP851998 JEJ851998:JEL851998 JOF851998:JOH851998 JYB851998:JYD851998 KHX851998:KHZ851998 KRT851998:KRV851998 LBP851998:LBR851998 LLL851998:LLN851998 LVH851998:LVJ851998 MFD851998:MFF851998 MOZ851998:MPB851998 MYV851998:MYX851998 NIR851998:NIT851998 NSN851998:NSP851998 OCJ851998:OCL851998 OMF851998:OMH851998 OWB851998:OWD851998 PFX851998:PFZ851998 PPT851998:PPV851998 PZP851998:PZR851998 QJL851998:QJN851998 QTH851998:QTJ851998 RDD851998:RDF851998 RMZ851998:RNB851998 RWV851998:RWX851998 SGR851998:SGT851998 SQN851998:SQP851998 TAJ851998:TAL851998 TKF851998:TKH851998 TUB851998:TUD851998 UDX851998:UDZ851998 UNT851998:UNV851998 UXP851998:UXR851998 VHL851998:VHN851998 VRH851998:VRJ851998 WBD851998:WBF851998 WKZ851998:WLB851998 WUV851998:WUX851998 C917534:D917534 IJ917534:IL917534 SF917534:SH917534 ACB917534:ACD917534 ALX917534:ALZ917534 AVT917534:AVV917534 BFP917534:BFR917534 BPL917534:BPN917534 BZH917534:BZJ917534 CJD917534:CJF917534 CSZ917534:CTB917534 DCV917534:DCX917534 DMR917534:DMT917534 DWN917534:DWP917534 EGJ917534:EGL917534 EQF917534:EQH917534 FAB917534:FAD917534 FJX917534:FJZ917534 FTT917534:FTV917534 GDP917534:GDR917534 GNL917534:GNN917534 GXH917534:GXJ917534 HHD917534:HHF917534 HQZ917534:HRB917534 IAV917534:IAX917534 IKR917534:IKT917534 IUN917534:IUP917534 JEJ917534:JEL917534 JOF917534:JOH917534 JYB917534:JYD917534 KHX917534:KHZ917534 KRT917534:KRV917534 LBP917534:LBR917534 LLL917534:LLN917534 LVH917534:LVJ917534 MFD917534:MFF917534 MOZ917534:MPB917534 MYV917534:MYX917534 NIR917534:NIT917534 NSN917534:NSP917534 OCJ917534:OCL917534 OMF917534:OMH917534 OWB917534:OWD917534 PFX917534:PFZ917534 PPT917534:PPV917534 PZP917534:PZR917534 QJL917534:QJN917534 QTH917534:QTJ917534 RDD917534:RDF917534 RMZ917534:RNB917534 RWV917534:RWX917534 SGR917534:SGT917534 SQN917534:SQP917534 TAJ917534:TAL917534 TKF917534:TKH917534 TUB917534:TUD917534 UDX917534:UDZ917534 UNT917534:UNV917534 UXP917534:UXR917534 VHL917534:VHN917534 VRH917534:VRJ917534 WBD917534:WBF917534 WKZ917534:WLB917534 WUV917534:WUX917534 C983070:D983070 IJ983070:IL983070 SF983070:SH983070 ACB983070:ACD983070 ALX983070:ALZ983070 AVT983070:AVV983070 BFP983070:BFR983070 BPL983070:BPN983070 BZH983070:BZJ983070 CJD983070:CJF983070 CSZ983070:CTB983070 DCV983070:DCX983070 DMR983070:DMT983070 DWN983070:DWP983070 EGJ983070:EGL983070 EQF983070:EQH983070 FAB983070:FAD983070 FJX983070:FJZ983070 FTT983070:FTV983070 GDP983070:GDR983070 GNL983070:GNN983070 GXH983070:GXJ983070 HHD983070:HHF983070 HQZ983070:HRB983070 IAV983070:IAX983070 IKR983070:IKT983070 IUN983070:IUP983070 JEJ983070:JEL983070 JOF983070:JOH983070 JYB983070:JYD983070 KHX983070:KHZ983070 KRT983070:KRV983070 LBP983070:LBR983070 LLL983070:LLN983070 LVH983070:LVJ983070 MFD983070:MFF983070 MOZ983070:MPB983070 MYV983070:MYX983070 NIR983070:NIT983070 NSN983070:NSP983070 OCJ983070:OCL983070 OMF983070:OMH983070 OWB983070:OWD983070 PFX983070:PFZ983070 PPT983070:PPV983070 PZP983070:PZR983070 QJL983070:QJN983070 QTH983070:QTJ983070 RDD983070:RDF983070 RMZ983070:RNB983070 RWV983070:RWX983070 SGR983070:SGT983070 SQN983070:SQP983070 TAJ983070:TAL983070 TKF983070:TKH983070 TUB983070:TUD983070 UDX983070:UDZ983070 UNT983070:UNV983070 UXP983070:UXR983070 VHL983070:VHN983070 VRH983070:VRJ983070 WBD983070:WBF983070 WKZ983070:WLB983070 WUV983070:WUX983070">
      <formula1>-100000000</formula1>
      <formula2>100000000</formula2>
    </dataValidation>
  </dataValidations>
  <pageMargins left="0" right="0" top="0.393700787401575" bottom="0.393700787401575" header="0" footer="0.196850393700787"/>
  <pageSetup paperSize="9" scale="6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17"/>
  <sheetViews>
    <sheetView workbookViewId="0">
      <pane xSplit="2" ySplit="5" topLeftCell="C84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3.5" outlineLevelCol="5"/>
  <cols>
    <col min="1" max="1" width="16.4" style="33" customWidth="1"/>
    <col min="2" max="2" width="28.2" style="33" customWidth="1"/>
    <col min="3" max="3" width="12.6" style="34" customWidth="1"/>
    <col min="4" max="4" width="12.2" style="35" customWidth="1"/>
    <col min="5" max="5" width="14" style="36" customWidth="1"/>
    <col min="6" max="6" width="13.4" style="37" customWidth="1"/>
    <col min="7" max="16384" width="9" style="36"/>
  </cols>
  <sheetData>
    <row r="1" s="1" customFormat="1" ht="16.95" customHeight="1" spans="1:6">
      <c r="A1" s="33" t="s">
        <v>108</v>
      </c>
      <c r="B1" s="38"/>
      <c r="C1" s="39"/>
      <c r="D1" s="40"/>
      <c r="F1" s="41"/>
    </row>
    <row r="2" s="32" customFormat="1" ht="25.5" spans="1:6">
      <c r="A2" s="7" t="s">
        <v>109</v>
      </c>
      <c r="B2" s="7"/>
      <c r="C2" s="7"/>
      <c r="D2" s="7"/>
      <c r="E2" s="7"/>
      <c r="F2" s="7"/>
    </row>
    <row r="3" s="1" customFormat="1" ht="19.5" customHeight="1" spans="1:6">
      <c r="A3" s="38"/>
      <c r="B3" s="42" t="s">
        <v>110</v>
      </c>
      <c r="C3" s="39"/>
      <c r="D3" s="40"/>
      <c r="F3" s="43" t="s">
        <v>57</v>
      </c>
    </row>
    <row r="4" s="1" customFormat="1" ht="33" customHeight="1" spans="1:6">
      <c r="A4" s="30" t="s">
        <v>7</v>
      </c>
      <c r="B4" s="30" t="s">
        <v>8</v>
      </c>
      <c r="C4" s="44" t="s">
        <v>9</v>
      </c>
      <c r="D4" s="45" t="s">
        <v>10</v>
      </c>
      <c r="E4" s="46" t="s">
        <v>11</v>
      </c>
      <c r="F4" s="47" t="s">
        <v>12</v>
      </c>
    </row>
    <row r="5" s="1" customFormat="1" ht="19.95" customHeight="1" spans="1:6">
      <c r="A5" s="48" t="s">
        <v>14</v>
      </c>
      <c r="B5" s="49"/>
      <c r="C5" s="50">
        <f>C6+C252+C291+C310+C402+C457+C513+C569+C700+C775+C853+C876+C1001+C1065+C1134+C1154+C1183+C1193+C1278+C1258+C1331++C1388+C1389+C1393+C1401</f>
        <v>15791.21</v>
      </c>
      <c r="D5" s="51">
        <v>12199.275343</v>
      </c>
      <c r="E5" s="51">
        <f>D5-C5</f>
        <v>-3591.934657</v>
      </c>
      <c r="F5" s="52">
        <f>IF(C5&lt;&gt;0,E5/C5*100," ")</f>
        <v>-22.7464181465511</v>
      </c>
    </row>
    <row r="6" s="1" customFormat="1" ht="19.95" customHeight="1" spans="1:6">
      <c r="A6" s="27">
        <v>201</v>
      </c>
      <c r="B6" s="27" t="s">
        <v>16</v>
      </c>
      <c r="C6" s="50">
        <f>C7+C19+C28+C39+C51+C62+C73+C85+C94+C107+C117+C126+C137+C151+C158+C166+C172+C179+C186+C193+C200+C206+C214+C220+C226+C232+C249</f>
        <v>2394.99</v>
      </c>
      <c r="D6" s="51">
        <v>2517.454</v>
      </c>
      <c r="E6" s="51">
        <f t="shared" ref="E6:E69" si="0">D6-C6</f>
        <v>122.464</v>
      </c>
      <c r="F6" s="52">
        <f t="shared" ref="F6:F69" si="1">IF(C6&lt;&gt;0,E6/C6*100," ")</f>
        <v>5.11334076551468</v>
      </c>
    </row>
    <row r="7" spans="1:6">
      <c r="A7" s="25">
        <v>20101</v>
      </c>
      <c r="B7" s="27" t="s">
        <v>111</v>
      </c>
      <c r="C7" s="53">
        <f>SUM(C8:C18)</f>
        <v>23.91</v>
      </c>
      <c r="D7" s="54">
        <v>15</v>
      </c>
      <c r="E7" s="51">
        <f t="shared" si="0"/>
        <v>-8.91</v>
      </c>
      <c r="F7" s="52">
        <f t="shared" si="1"/>
        <v>-37.2647427854454</v>
      </c>
    </row>
    <row r="8" spans="1:6">
      <c r="A8" s="25">
        <v>2010101</v>
      </c>
      <c r="B8" s="26" t="s">
        <v>112</v>
      </c>
      <c r="C8" s="53"/>
      <c r="D8" s="54"/>
      <c r="E8" s="51">
        <f t="shared" si="0"/>
        <v>0</v>
      </c>
      <c r="F8" s="52" t="str">
        <f t="shared" si="1"/>
        <v> </v>
      </c>
    </row>
    <row r="9" spans="1:6">
      <c r="A9" s="25">
        <v>2010102</v>
      </c>
      <c r="B9" s="26" t="s">
        <v>113</v>
      </c>
      <c r="C9" s="53"/>
      <c r="D9" s="54"/>
      <c r="E9" s="51">
        <f t="shared" si="0"/>
        <v>0</v>
      </c>
      <c r="F9" s="52" t="str">
        <f t="shared" si="1"/>
        <v> </v>
      </c>
    </row>
    <row r="10" spans="1:6">
      <c r="A10" s="25">
        <v>2010103</v>
      </c>
      <c r="B10" s="26" t="s">
        <v>114</v>
      </c>
      <c r="C10" s="53"/>
      <c r="D10" s="54"/>
      <c r="E10" s="51">
        <f t="shared" si="0"/>
        <v>0</v>
      </c>
      <c r="F10" s="52" t="str">
        <f t="shared" si="1"/>
        <v> </v>
      </c>
    </row>
    <row r="11" spans="1:6">
      <c r="A11" s="25">
        <v>2010104</v>
      </c>
      <c r="B11" s="26" t="s">
        <v>115</v>
      </c>
      <c r="C11" s="53"/>
      <c r="D11" s="54"/>
      <c r="E11" s="51">
        <f t="shared" si="0"/>
        <v>0</v>
      </c>
      <c r="F11" s="52" t="str">
        <f t="shared" si="1"/>
        <v> </v>
      </c>
    </row>
    <row r="12" spans="1:6">
      <c r="A12" s="25">
        <v>2010105</v>
      </c>
      <c r="B12" s="26" t="s">
        <v>116</v>
      </c>
      <c r="C12" s="53"/>
      <c r="D12" s="54"/>
      <c r="E12" s="51">
        <f t="shared" si="0"/>
        <v>0</v>
      </c>
      <c r="F12" s="52" t="str">
        <f t="shared" si="1"/>
        <v> </v>
      </c>
    </row>
    <row r="13" spans="1:6">
      <c r="A13" s="25">
        <v>2010106</v>
      </c>
      <c r="B13" s="26" t="s">
        <v>117</v>
      </c>
      <c r="C13" s="53"/>
      <c r="D13" s="54"/>
      <c r="E13" s="51">
        <f t="shared" si="0"/>
        <v>0</v>
      </c>
      <c r="F13" s="52" t="str">
        <f t="shared" si="1"/>
        <v> </v>
      </c>
    </row>
    <row r="14" spans="1:6">
      <c r="A14" s="25">
        <v>2010107</v>
      </c>
      <c r="B14" s="26" t="s">
        <v>118</v>
      </c>
      <c r="C14" s="53"/>
      <c r="D14" s="54"/>
      <c r="E14" s="51">
        <f t="shared" si="0"/>
        <v>0</v>
      </c>
      <c r="F14" s="52" t="str">
        <f t="shared" si="1"/>
        <v> </v>
      </c>
    </row>
    <row r="15" spans="1:6">
      <c r="A15" s="25">
        <v>2010108</v>
      </c>
      <c r="B15" s="26" t="s">
        <v>119</v>
      </c>
      <c r="C15" s="53"/>
      <c r="D15" s="54"/>
      <c r="E15" s="51">
        <f t="shared" si="0"/>
        <v>0</v>
      </c>
      <c r="F15" s="52" t="str">
        <f t="shared" si="1"/>
        <v> </v>
      </c>
    </row>
    <row r="16" spans="1:6">
      <c r="A16" s="25">
        <v>2010109</v>
      </c>
      <c r="B16" s="26" t="s">
        <v>120</v>
      </c>
      <c r="C16" s="53"/>
      <c r="D16" s="54"/>
      <c r="E16" s="51">
        <f t="shared" si="0"/>
        <v>0</v>
      </c>
      <c r="F16" s="52" t="str">
        <f t="shared" si="1"/>
        <v> </v>
      </c>
    </row>
    <row r="17" spans="1:6">
      <c r="A17" s="25">
        <v>2010150</v>
      </c>
      <c r="B17" s="26" t="s">
        <v>121</v>
      </c>
      <c r="C17" s="53"/>
      <c r="D17" s="54"/>
      <c r="E17" s="51">
        <f t="shared" si="0"/>
        <v>0</v>
      </c>
      <c r="F17" s="52" t="str">
        <f t="shared" si="1"/>
        <v> </v>
      </c>
    </row>
    <row r="18" spans="1:6">
      <c r="A18" s="25">
        <v>2010199</v>
      </c>
      <c r="B18" s="26" t="s">
        <v>122</v>
      </c>
      <c r="C18" s="53">
        <v>23.91</v>
      </c>
      <c r="D18" s="54">
        <v>15</v>
      </c>
      <c r="E18" s="51">
        <f t="shared" si="0"/>
        <v>-8.91</v>
      </c>
      <c r="F18" s="52">
        <f t="shared" si="1"/>
        <v>-37.2647427854454</v>
      </c>
    </row>
    <row r="19" spans="1:6">
      <c r="A19" s="25">
        <v>20102</v>
      </c>
      <c r="B19" s="27" t="s">
        <v>123</v>
      </c>
      <c r="C19" s="53">
        <f>SUM(C20:C27)</f>
        <v>0</v>
      </c>
      <c r="D19" s="54">
        <v>4</v>
      </c>
      <c r="E19" s="51">
        <f t="shared" si="0"/>
        <v>4</v>
      </c>
      <c r="F19" s="52" t="str">
        <f t="shared" si="1"/>
        <v> </v>
      </c>
    </row>
    <row r="20" spans="1:6">
      <c r="A20" s="25">
        <v>2010201</v>
      </c>
      <c r="B20" s="26" t="s">
        <v>112</v>
      </c>
      <c r="C20" s="53"/>
      <c r="D20" s="54"/>
      <c r="E20" s="51">
        <f t="shared" si="0"/>
        <v>0</v>
      </c>
      <c r="F20" s="52" t="str">
        <f t="shared" si="1"/>
        <v> </v>
      </c>
    </row>
    <row r="21" spans="1:6">
      <c r="A21" s="25">
        <v>2010202</v>
      </c>
      <c r="B21" s="26" t="s">
        <v>113</v>
      </c>
      <c r="C21" s="53"/>
      <c r="D21" s="54"/>
      <c r="E21" s="51">
        <f t="shared" si="0"/>
        <v>0</v>
      </c>
      <c r="F21" s="52" t="str">
        <f t="shared" si="1"/>
        <v> </v>
      </c>
    </row>
    <row r="22" spans="1:6">
      <c r="A22" s="25">
        <v>2010203</v>
      </c>
      <c r="B22" s="26" t="s">
        <v>114</v>
      </c>
      <c r="C22" s="53"/>
      <c r="D22" s="54"/>
      <c r="E22" s="51">
        <f t="shared" si="0"/>
        <v>0</v>
      </c>
      <c r="F22" s="52" t="str">
        <f t="shared" si="1"/>
        <v> </v>
      </c>
    </row>
    <row r="23" spans="1:6">
      <c r="A23" s="25">
        <v>2010204</v>
      </c>
      <c r="B23" s="26" t="s">
        <v>124</v>
      </c>
      <c r="C23" s="53"/>
      <c r="D23" s="54"/>
      <c r="E23" s="51">
        <f t="shared" si="0"/>
        <v>0</v>
      </c>
      <c r="F23" s="52" t="str">
        <f t="shared" si="1"/>
        <v> </v>
      </c>
    </row>
    <row r="24" spans="1:6">
      <c r="A24" s="25">
        <v>2010205</v>
      </c>
      <c r="B24" s="26" t="s">
        <v>125</v>
      </c>
      <c r="C24" s="53"/>
      <c r="D24" s="54"/>
      <c r="E24" s="51">
        <f t="shared" si="0"/>
        <v>0</v>
      </c>
      <c r="F24" s="52" t="str">
        <f t="shared" si="1"/>
        <v> </v>
      </c>
    </row>
    <row r="25" spans="1:6">
      <c r="A25" s="25">
        <v>2010206</v>
      </c>
      <c r="B25" s="26" t="s">
        <v>126</v>
      </c>
      <c r="C25" s="53"/>
      <c r="D25" s="54"/>
      <c r="E25" s="51">
        <f t="shared" si="0"/>
        <v>0</v>
      </c>
      <c r="F25" s="52" t="str">
        <f t="shared" si="1"/>
        <v> </v>
      </c>
    </row>
    <row r="26" spans="1:6">
      <c r="A26" s="25">
        <v>2010250</v>
      </c>
      <c r="B26" s="26" t="s">
        <v>121</v>
      </c>
      <c r="C26" s="53"/>
      <c r="D26" s="54"/>
      <c r="E26" s="51">
        <f t="shared" si="0"/>
        <v>0</v>
      </c>
      <c r="F26" s="52" t="str">
        <f t="shared" si="1"/>
        <v> </v>
      </c>
    </row>
    <row r="27" spans="1:6">
      <c r="A27" s="25">
        <v>2010299</v>
      </c>
      <c r="B27" s="26" t="s">
        <v>127</v>
      </c>
      <c r="C27" s="53"/>
      <c r="D27" s="54">
        <v>4</v>
      </c>
      <c r="E27" s="51">
        <f t="shared" si="0"/>
        <v>4</v>
      </c>
      <c r="F27" s="52" t="str">
        <f t="shared" si="1"/>
        <v> </v>
      </c>
    </row>
    <row r="28" ht="27" spans="1:6">
      <c r="A28" s="25">
        <v>20103</v>
      </c>
      <c r="B28" s="27" t="s">
        <v>128</v>
      </c>
      <c r="C28" s="53">
        <f>SUM(C29:C38)</f>
        <v>1732.2</v>
      </c>
      <c r="D28" s="54">
        <v>1314.2222</v>
      </c>
      <c r="E28" s="51">
        <f t="shared" si="0"/>
        <v>-417.9778</v>
      </c>
      <c r="F28" s="52">
        <f t="shared" si="1"/>
        <v>-24.1298810760882</v>
      </c>
    </row>
    <row r="29" spans="1:6">
      <c r="A29" s="25">
        <v>2010301</v>
      </c>
      <c r="B29" s="26" t="s">
        <v>112</v>
      </c>
      <c r="C29" s="53">
        <v>1544.67</v>
      </c>
      <c r="D29" s="54">
        <v>1080.0302</v>
      </c>
      <c r="E29" s="51">
        <f t="shared" si="0"/>
        <v>-464.6398</v>
      </c>
      <c r="F29" s="52">
        <f t="shared" si="1"/>
        <v>-30.0801983595202</v>
      </c>
    </row>
    <row r="30" spans="1:6">
      <c r="A30" s="25">
        <v>2010302</v>
      </c>
      <c r="B30" s="26" t="s">
        <v>113</v>
      </c>
      <c r="C30" s="53">
        <v>44.64</v>
      </c>
      <c r="D30" s="54">
        <v>31</v>
      </c>
      <c r="E30" s="51">
        <f t="shared" si="0"/>
        <v>-13.64</v>
      </c>
      <c r="F30" s="52">
        <f t="shared" si="1"/>
        <v>-30.5555555555556</v>
      </c>
    </row>
    <row r="31" spans="1:6">
      <c r="A31" s="25">
        <v>2010303</v>
      </c>
      <c r="B31" s="26" t="s">
        <v>114</v>
      </c>
      <c r="C31" s="53">
        <v>14.66</v>
      </c>
      <c r="D31" s="54"/>
      <c r="E31" s="51">
        <f t="shared" si="0"/>
        <v>-14.66</v>
      </c>
      <c r="F31" s="52">
        <f t="shared" si="1"/>
        <v>-100</v>
      </c>
    </row>
    <row r="32" spans="1:6">
      <c r="A32" s="25">
        <v>2010304</v>
      </c>
      <c r="B32" s="26" t="s">
        <v>129</v>
      </c>
      <c r="C32" s="53"/>
      <c r="D32" s="54"/>
      <c r="E32" s="51">
        <f t="shared" si="0"/>
        <v>0</v>
      </c>
      <c r="F32" s="52" t="str">
        <f t="shared" si="1"/>
        <v> </v>
      </c>
    </row>
    <row r="33" spans="1:6">
      <c r="A33" s="25">
        <v>2010305</v>
      </c>
      <c r="B33" s="26" t="s">
        <v>130</v>
      </c>
      <c r="C33" s="53"/>
      <c r="D33" s="54"/>
      <c r="E33" s="51">
        <f t="shared" si="0"/>
        <v>0</v>
      </c>
      <c r="F33" s="52" t="str">
        <f t="shared" si="1"/>
        <v> </v>
      </c>
    </row>
    <row r="34" spans="1:6">
      <c r="A34" s="25">
        <v>2010306</v>
      </c>
      <c r="B34" s="26" t="s">
        <v>131</v>
      </c>
      <c r="C34" s="53"/>
      <c r="D34" s="54"/>
      <c r="E34" s="51">
        <f t="shared" si="0"/>
        <v>0</v>
      </c>
      <c r="F34" s="52" t="str">
        <f t="shared" si="1"/>
        <v> </v>
      </c>
    </row>
    <row r="35" spans="1:6">
      <c r="A35" s="25">
        <v>2010308</v>
      </c>
      <c r="B35" s="26" t="s">
        <v>132</v>
      </c>
      <c r="C35" s="53">
        <v>3</v>
      </c>
      <c r="D35" s="54"/>
      <c r="E35" s="51">
        <f t="shared" si="0"/>
        <v>-3</v>
      </c>
      <c r="F35" s="52">
        <f t="shared" si="1"/>
        <v>-100</v>
      </c>
    </row>
    <row r="36" spans="1:6">
      <c r="A36" s="25">
        <v>2010309</v>
      </c>
      <c r="B36" s="26" t="s">
        <v>133</v>
      </c>
      <c r="C36" s="53"/>
      <c r="D36" s="54"/>
      <c r="E36" s="51">
        <f t="shared" si="0"/>
        <v>0</v>
      </c>
      <c r="F36" s="52" t="str">
        <f t="shared" si="1"/>
        <v> </v>
      </c>
    </row>
    <row r="37" spans="1:6">
      <c r="A37" s="25">
        <v>2010350</v>
      </c>
      <c r="B37" s="26" t="s">
        <v>121</v>
      </c>
      <c r="C37" s="53">
        <v>46.14</v>
      </c>
      <c r="D37" s="54">
        <v>54.582</v>
      </c>
      <c r="E37" s="51">
        <f t="shared" si="0"/>
        <v>8.442</v>
      </c>
      <c r="F37" s="52">
        <f t="shared" si="1"/>
        <v>18.296488946684</v>
      </c>
    </row>
    <row r="38" ht="27" spans="1:6">
      <c r="A38" s="25">
        <v>2010399</v>
      </c>
      <c r="B38" s="26" t="s">
        <v>134</v>
      </c>
      <c r="C38" s="53">
        <v>79.09</v>
      </c>
      <c r="D38" s="54">
        <v>148.61</v>
      </c>
      <c r="E38" s="51">
        <f t="shared" si="0"/>
        <v>69.52</v>
      </c>
      <c r="F38" s="52">
        <f t="shared" si="1"/>
        <v>87.8998609179416</v>
      </c>
    </row>
    <row r="39" spans="1:6">
      <c r="A39" s="25">
        <v>20104</v>
      </c>
      <c r="B39" s="27" t="s">
        <v>135</v>
      </c>
      <c r="C39" s="53">
        <f>SUM(C40:C50)</f>
        <v>0</v>
      </c>
      <c r="D39" s="54">
        <v>0</v>
      </c>
      <c r="E39" s="51">
        <f t="shared" si="0"/>
        <v>0</v>
      </c>
      <c r="F39" s="52" t="str">
        <f t="shared" si="1"/>
        <v> </v>
      </c>
    </row>
    <row r="40" spans="1:6">
      <c r="A40" s="25">
        <v>2010401</v>
      </c>
      <c r="B40" s="26" t="s">
        <v>112</v>
      </c>
      <c r="C40" s="53"/>
      <c r="D40" s="54"/>
      <c r="E40" s="51">
        <f t="shared" si="0"/>
        <v>0</v>
      </c>
      <c r="F40" s="52" t="str">
        <f t="shared" si="1"/>
        <v> </v>
      </c>
    </row>
    <row r="41" spans="1:6">
      <c r="A41" s="25">
        <v>2010402</v>
      </c>
      <c r="B41" s="26" t="s">
        <v>113</v>
      </c>
      <c r="C41" s="53"/>
      <c r="D41" s="54"/>
      <c r="E41" s="51">
        <f t="shared" si="0"/>
        <v>0</v>
      </c>
      <c r="F41" s="52" t="str">
        <f t="shared" si="1"/>
        <v> </v>
      </c>
    </row>
    <row r="42" spans="1:6">
      <c r="A42" s="25">
        <v>2010403</v>
      </c>
      <c r="B42" s="26" t="s">
        <v>114</v>
      </c>
      <c r="C42" s="53"/>
      <c r="D42" s="54"/>
      <c r="E42" s="51">
        <f t="shared" si="0"/>
        <v>0</v>
      </c>
      <c r="F42" s="52" t="str">
        <f t="shared" si="1"/>
        <v> </v>
      </c>
    </row>
    <row r="43" spans="1:6">
      <c r="A43" s="25">
        <v>2010404</v>
      </c>
      <c r="B43" s="26" t="s">
        <v>136</v>
      </c>
      <c r="C43" s="53"/>
      <c r="D43" s="54"/>
      <c r="E43" s="51">
        <f t="shared" si="0"/>
        <v>0</v>
      </c>
      <c r="F43" s="52" t="str">
        <f t="shared" si="1"/>
        <v> </v>
      </c>
    </row>
    <row r="44" spans="1:6">
      <c r="A44" s="25">
        <v>2010405</v>
      </c>
      <c r="B44" s="26" t="s">
        <v>137</v>
      </c>
      <c r="C44" s="53"/>
      <c r="D44" s="54"/>
      <c r="E44" s="51">
        <f t="shared" si="0"/>
        <v>0</v>
      </c>
      <c r="F44" s="52" t="str">
        <f t="shared" si="1"/>
        <v> </v>
      </c>
    </row>
    <row r="45" spans="1:6">
      <c r="A45" s="25">
        <v>2010406</v>
      </c>
      <c r="B45" s="26" t="s">
        <v>138</v>
      </c>
      <c r="C45" s="53"/>
      <c r="D45" s="54"/>
      <c r="E45" s="51">
        <f t="shared" si="0"/>
        <v>0</v>
      </c>
      <c r="F45" s="52" t="str">
        <f t="shared" si="1"/>
        <v> </v>
      </c>
    </row>
    <row r="46" spans="1:6">
      <c r="A46" s="25">
        <v>2010407</v>
      </c>
      <c r="B46" s="26" t="s">
        <v>139</v>
      </c>
      <c r="C46" s="53"/>
      <c r="D46" s="54"/>
      <c r="E46" s="51">
        <f t="shared" si="0"/>
        <v>0</v>
      </c>
      <c r="F46" s="52" t="str">
        <f t="shared" si="1"/>
        <v> </v>
      </c>
    </row>
    <row r="47" spans="1:6">
      <c r="A47" s="25">
        <v>2010408</v>
      </c>
      <c r="B47" s="26" t="s">
        <v>140</v>
      </c>
      <c r="C47" s="53"/>
      <c r="D47" s="54"/>
      <c r="E47" s="51">
        <f t="shared" si="0"/>
        <v>0</v>
      </c>
      <c r="F47" s="52" t="str">
        <f t="shared" si="1"/>
        <v> </v>
      </c>
    </row>
    <row r="48" spans="1:6">
      <c r="A48" s="25">
        <v>2010409</v>
      </c>
      <c r="B48" s="26" t="s">
        <v>141</v>
      </c>
      <c r="C48" s="53"/>
      <c r="D48" s="54"/>
      <c r="E48" s="51">
        <f t="shared" si="0"/>
        <v>0</v>
      </c>
      <c r="F48" s="52" t="str">
        <f t="shared" si="1"/>
        <v> </v>
      </c>
    </row>
    <row r="49" spans="1:6">
      <c r="A49" s="25">
        <v>2010450</v>
      </c>
      <c r="B49" s="26" t="s">
        <v>121</v>
      </c>
      <c r="C49" s="53"/>
      <c r="D49" s="54"/>
      <c r="E49" s="51">
        <f t="shared" si="0"/>
        <v>0</v>
      </c>
      <c r="F49" s="52" t="str">
        <f t="shared" si="1"/>
        <v> </v>
      </c>
    </row>
    <row r="50" spans="1:6">
      <c r="A50" s="25">
        <v>2010499</v>
      </c>
      <c r="B50" s="26" t="s">
        <v>142</v>
      </c>
      <c r="C50" s="53"/>
      <c r="D50" s="54"/>
      <c r="E50" s="51">
        <f t="shared" si="0"/>
        <v>0</v>
      </c>
      <c r="F50" s="52" t="str">
        <f t="shared" si="1"/>
        <v> </v>
      </c>
    </row>
    <row r="51" spans="1:6">
      <c r="A51" s="25">
        <v>20105</v>
      </c>
      <c r="B51" s="27" t="s">
        <v>143</v>
      </c>
      <c r="C51" s="53">
        <f>SUM(C52:C61)</f>
        <v>0.94</v>
      </c>
      <c r="D51" s="54">
        <v>0</v>
      </c>
      <c r="E51" s="51">
        <f t="shared" si="0"/>
        <v>-0.94</v>
      </c>
      <c r="F51" s="52">
        <f t="shared" si="1"/>
        <v>-100</v>
      </c>
    </row>
    <row r="52" spans="1:6">
      <c r="A52" s="25">
        <v>2010501</v>
      </c>
      <c r="B52" s="26" t="s">
        <v>112</v>
      </c>
      <c r="C52" s="53"/>
      <c r="D52" s="54"/>
      <c r="E52" s="51">
        <f t="shared" si="0"/>
        <v>0</v>
      </c>
      <c r="F52" s="52" t="str">
        <f t="shared" si="1"/>
        <v> </v>
      </c>
    </row>
    <row r="53" spans="1:6">
      <c r="A53" s="25">
        <v>2010502</v>
      </c>
      <c r="B53" s="26" t="s">
        <v>113</v>
      </c>
      <c r="C53" s="53"/>
      <c r="D53" s="54"/>
      <c r="E53" s="51">
        <f t="shared" si="0"/>
        <v>0</v>
      </c>
      <c r="F53" s="52" t="str">
        <f t="shared" si="1"/>
        <v> </v>
      </c>
    </row>
    <row r="54" spans="1:6">
      <c r="A54" s="25">
        <v>2010503</v>
      </c>
      <c r="B54" s="26" t="s">
        <v>114</v>
      </c>
      <c r="C54" s="53"/>
      <c r="D54" s="54"/>
      <c r="E54" s="51">
        <f t="shared" si="0"/>
        <v>0</v>
      </c>
      <c r="F54" s="52" t="str">
        <f t="shared" si="1"/>
        <v> </v>
      </c>
    </row>
    <row r="55" spans="1:6">
      <c r="A55" s="25">
        <v>2010504</v>
      </c>
      <c r="B55" s="26" t="s">
        <v>144</v>
      </c>
      <c r="C55" s="53"/>
      <c r="D55" s="54"/>
      <c r="E55" s="51">
        <f t="shared" si="0"/>
        <v>0</v>
      </c>
      <c r="F55" s="52" t="str">
        <f t="shared" si="1"/>
        <v> </v>
      </c>
    </row>
    <row r="56" spans="1:6">
      <c r="A56" s="25">
        <v>2010505</v>
      </c>
      <c r="B56" s="26" t="s">
        <v>145</v>
      </c>
      <c r="C56" s="53"/>
      <c r="D56" s="54"/>
      <c r="E56" s="51">
        <f t="shared" si="0"/>
        <v>0</v>
      </c>
      <c r="F56" s="52" t="str">
        <f t="shared" si="1"/>
        <v> </v>
      </c>
    </row>
    <row r="57" spans="1:6">
      <c r="A57" s="25">
        <v>2010506</v>
      </c>
      <c r="B57" s="26" t="s">
        <v>146</v>
      </c>
      <c r="C57" s="53">
        <v>0.11</v>
      </c>
      <c r="D57" s="54"/>
      <c r="E57" s="51">
        <f t="shared" si="0"/>
        <v>-0.11</v>
      </c>
      <c r="F57" s="52">
        <f t="shared" si="1"/>
        <v>-100</v>
      </c>
    </row>
    <row r="58" spans="1:6">
      <c r="A58" s="25">
        <v>2010507</v>
      </c>
      <c r="B58" s="26" t="s">
        <v>147</v>
      </c>
      <c r="C58" s="53">
        <v>0.83</v>
      </c>
      <c r="D58" s="54"/>
      <c r="E58" s="51">
        <f t="shared" si="0"/>
        <v>-0.83</v>
      </c>
      <c r="F58" s="52">
        <f t="shared" si="1"/>
        <v>-100</v>
      </c>
    </row>
    <row r="59" spans="1:6">
      <c r="A59" s="25">
        <v>2010508</v>
      </c>
      <c r="B59" s="26" t="s">
        <v>148</v>
      </c>
      <c r="C59" s="53"/>
      <c r="D59" s="54"/>
      <c r="E59" s="51">
        <f t="shared" si="0"/>
        <v>0</v>
      </c>
      <c r="F59" s="52" t="str">
        <f t="shared" si="1"/>
        <v> </v>
      </c>
    </row>
    <row r="60" spans="1:6">
      <c r="A60" s="25">
        <v>2010550</v>
      </c>
      <c r="B60" s="26" t="s">
        <v>121</v>
      </c>
      <c r="C60" s="53"/>
      <c r="D60" s="54"/>
      <c r="E60" s="51">
        <f t="shared" si="0"/>
        <v>0</v>
      </c>
      <c r="F60" s="52" t="str">
        <f t="shared" si="1"/>
        <v> </v>
      </c>
    </row>
    <row r="61" spans="1:6">
      <c r="A61" s="25">
        <v>2010599</v>
      </c>
      <c r="B61" s="26" t="s">
        <v>149</v>
      </c>
      <c r="C61" s="53"/>
      <c r="D61" s="54"/>
      <c r="E61" s="51">
        <f t="shared" si="0"/>
        <v>0</v>
      </c>
      <c r="F61" s="52" t="str">
        <f t="shared" si="1"/>
        <v> </v>
      </c>
    </row>
    <row r="62" spans="1:6">
      <c r="A62" s="25">
        <v>20106</v>
      </c>
      <c r="B62" s="27" t="s">
        <v>150</v>
      </c>
      <c r="C62" s="53">
        <f>SUM(C63:C72)</f>
        <v>124.8</v>
      </c>
      <c r="D62" s="54">
        <v>140.6938</v>
      </c>
      <c r="E62" s="51">
        <f t="shared" si="0"/>
        <v>15.8938</v>
      </c>
      <c r="F62" s="52">
        <f t="shared" si="1"/>
        <v>12.7354166666667</v>
      </c>
    </row>
    <row r="63" spans="1:6">
      <c r="A63" s="25">
        <v>2010601</v>
      </c>
      <c r="B63" s="26" t="s">
        <v>112</v>
      </c>
      <c r="C63" s="53">
        <v>64.52</v>
      </c>
      <c r="D63" s="54">
        <v>79.98</v>
      </c>
      <c r="E63" s="51">
        <f t="shared" si="0"/>
        <v>15.46</v>
      </c>
      <c r="F63" s="52">
        <f t="shared" si="1"/>
        <v>23.9615623062616</v>
      </c>
    </row>
    <row r="64" spans="1:6">
      <c r="A64" s="25">
        <v>2010602</v>
      </c>
      <c r="B64" s="26" t="s">
        <v>113</v>
      </c>
      <c r="C64" s="53"/>
      <c r="D64" s="54">
        <v>3.6</v>
      </c>
      <c r="E64" s="51">
        <f t="shared" si="0"/>
        <v>3.6</v>
      </c>
      <c r="F64" s="52" t="str">
        <f t="shared" si="1"/>
        <v> </v>
      </c>
    </row>
    <row r="65" spans="1:6">
      <c r="A65" s="25">
        <v>2010603</v>
      </c>
      <c r="B65" s="26" t="s">
        <v>114</v>
      </c>
      <c r="C65" s="53">
        <v>55.61</v>
      </c>
      <c r="D65" s="54">
        <v>52.1138</v>
      </c>
      <c r="E65" s="51">
        <f t="shared" si="0"/>
        <v>-3.4962</v>
      </c>
      <c r="F65" s="52">
        <f t="shared" si="1"/>
        <v>-6.28699874123359</v>
      </c>
    </row>
    <row r="66" spans="1:6">
      <c r="A66" s="25">
        <v>2010604</v>
      </c>
      <c r="B66" s="26" t="s">
        <v>151</v>
      </c>
      <c r="C66" s="53"/>
      <c r="D66" s="54"/>
      <c r="E66" s="51">
        <f t="shared" si="0"/>
        <v>0</v>
      </c>
      <c r="F66" s="52" t="str">
        <f t="shared" si="1"/>
        <v> </v>
      </c>
    </row>
    <row r="67" spans="1:6">
      <c r="A67" s="25">
        <v>2010605</v>
      </c>
      <c r="B67" s="26" t="s">
        <v>152</v>
      </c>
      <c r="C67" s="53"/>
      <c r="D67" s="54"/>
      <c r="E67" s="51">
        <f t="shared" si="0"/>
        <v>0</v>
      </c>
      <c r="F67" s="52" t="str">
        <f t="shared" si="1"/>
        <v> </v>
      </c>
    </row>
    <row r="68" spans="1:6">
      <c r="A68" s="25">
        <v>2010606</v>
      </c>
      <c r="B68" s="26" t="s">
        <v>153</v>
      </c>
      <c r="C68" s="53"/>
      <c r="D68" s="54"/>
      <c r="E68" s="51">
        <f t="shared" si="0"/>
        <v>0</v>
      </c>
      <c r="F68" s="52" t="str">
        <f t="shared" si="1"/>
        <v> </v>
      </c>
    </row>
    <row r="69" spans="1:6">
      <c r="A69" s="25">
        <v>2010607</v>
      </c>
      <c r="B69" s="26" t="s">
        <v>154</v>
      </c>
      <c r="C69" s="53"/>
      <c r="D69" s="54"/>
      <c r="E69" s="51">
        <f t="shared" si="0"/>
        <v>0</v>
      </c>
      <c r="F69" s="52" t="str">
        <f t="shared" si="1"/>
        <v> </v>
      </c>
    </row>
    <row r="70" spans="1:6">
      <c r="A70" s="25">
        <v>2010608</v>
      </c>
      <c r="B70" s="26" t="s">
        <v>155</v>
      </c>
      <c r="C70" s="53"/>
      <c r="D70" s="54"/>
      <c r="E70" s="51">
        <f t="shared" ref="E70:E133" si="2">D70-C70</f>
        <v>0</v>
      </c>
      <c r="F70" s="52" t="str">
        <f t="shared" ref="F70:F133" si="3">IF(C70&lt;&gt;0,E70/C70*100," ")</f>
        <v> </v>
      </c>
    </row>
    <row r="71" spans="1:6">
      <c r="A71" s="25">
        <v>2010650</v>
      </c>
      <c r="B71" s="26" t="s">
        <v>121</v>
      </c>
      <c r="C71" s="53"/>
      <c r="D71" s="54"/>
      <c r="E71" s="51">
        <f t="shared" si="2"/>
        <v>0</v>
      </c>
      <c r="F71" s="52" t="str">
        <f t="shared" si="3"/>
        <v> </v>
      </c>
    </row>
    <row r="72" spans="1:6">
      <c r="A72" s="25">
        <v>2010699</v>
      </c>
      <c r="B72" s="26" t="s">
        <v>156</v>
      </c>
      <c r="C72" s="53">
        <v>4.67</v>
      </c>
      <c r="D72" s="54">
        <v>5</v>
      </c>
      <c r="E72" s="51">
        <f t="shared" si="2"/>
        <v>0.33</v>
      </c>
      <c r="F72" s="52">
        <f t="shared" si="3"/>
        <v>7.06638115631692</v>
      </c>
    </row>
    <row r="73" spans="1:6">
      <c r="A73" s="25">
        <v>20107</v>
      </c>
      <c r="B73" s="27" t="s">
        <v>157</v>
      </c>
      <c r="C73" s="53">
        <f>SUM(C74:C84)</f>
        <v>15.48</v>
      </c>
      <c r="D73" s="54">
        <v>386.208</v>
      </c>
      <c r="E73" s="51">
        <f t="shared" si="2"/>
        <v>370.728</v>
      </c>
      <c r="F73" s="52">
        <f t="shared" si="3"/>
        <v>2394.88372093023</v>
      </c>
    </row>
    <row r="74" spans="1:6">
      <c r="A74" s="25">
        <v>2010701</v>
      </c>
      <c r="B74" s="26" t="s">
        <v>112</v>
      </c>
      <c r="C74" s="53"/>
      <c r="D74" s="54"/>
      <c r="E74" s="51">
        <f t="shared" si="2"/>
        <v>0</v>
      </c>
      <c r="F74" s="52" t="str">
        <f t="shared" si="3"/>
        <v> </v>
      </c>
    </row>
    <row r="75" spans="1:6">
      <c r="A75" s="25">
        <v>2010702</v>
      </c>
      <c r="B75" s="26" t="s">
        <v>113</v>
      </c>
      <c r="C75" s="53"/>
      <c r="D75" s="54"/>
      <c r="E75" s="51">
        <f t="shared" si="2"/>
        <v>0</v>
      </c>
      <c r="F75" s="52" t="str">
        <f t="shared" si="3"/>
        <v> </v>
      </c>
    </row>
    <row r="76" spans="1:6">
      <c r="A76" s="25">
        <v>2010703</v>
      </c>
      <c r="B76" s="26" t="s">
        <v>114</v>
      </c>
      <c r="C76" s="53"/>
      <c r="D76" s="54"/>
      <c r="E76" s="51">
        <f t="shared" si="2"/>
        <v>0</v>
      </c>
      <c r="F76" s="52" t="str">
        <f t="shared" si="3"/>
        <v> </v>
      </c>
    </row>
    <row r="77" spans="1:6">
      <c r="A77" s="25">
        <v>2010704</v>
      </c>
      <c r="B77" s="26" t="s">
        <v>158</v>
      </c>
      <c r="C77" s="53"/>
      <c r="D77" s="54"/>
      <c r="E77" s="51">
        <f t="shared" si="2"/>
        <v>0</v>
      </c>
      <c r="F77" s="52" t="str">
        <f t="shared" si="3"/>
        <v> </v>
      </c>
    </row>
    <row r="78" spans="1:6">
      <c r="A78" s="25">
        <v>2010705</v>
      </c>
      <c r="B78" s="26" t="s">
        <v>159</v>
      </c>
      <c r="C78" s="53"/>
      <c r="D78" s="54"/>
      <c r="E78" s="51">
        <f t="shared" si="2"/>
        <v>0</v>
      </c>
      <c r="F78" s="52" t="str">
        <f t="shared" si="3"/>
        <v> </v>
      </c>
    </row>
    <row r="79" spans="1:6">
      <c r="A79" s="25">
        <v>2010706</v>
      </c>
      <c r="B79" s="26" t="s">
        <v>160</v>
      </c>
      <c r="C79" s="53"/>
      <c r="D79" s="54"/>
      <c r="E79" s="51">
        <f t="shared" si="2"/>
        <v>0</v>
      </c>
      <c r="F79" s="52" t="str">
        <f t="shared" si="3"/>
        <v> </v>
      </c>
    </row>
    <row r="80" spans="1:6">
      <c r="A80" s="25">
        <v>2010707</v>
      </c>
      <c r="B80" s="26" t="s">
        <v>161</v>
      </c>
      <c r="C80" s="53"/>
      <c r="D80" s="54"/>
      <c r="E80" s="51">
        <f t="shared" si="2"/>
        <v>0</v>
      </c>
      <c r="F80" s="52" t="str">
        <f t="shared" si="3"/>
        <v> </v>
      </c>
    </row>
    <row r="81" spans="1:6">
      <c r="A81" s="25">
        <v>2010708</v>
      </c>
      <c r="B81" s="26" t="s">
        <v>162</v>
      </c>
      <c r="C81" s="53"/>
      <c r="D81" s="54"/>
      <c r="E81" s="51">
        <f t="shared" si="2"/>
        <v>0</v>
      </c>
      <c r="F81" s="52" t="str">
        <f t="shared" si="3"/>
        <v> </v>
      </c>
    </row>
    <row r="82" spans="1:6">
      <c r="A82" s="25">
        <v>2010709</v>
      </c>
      <c r="B82" s="26" t="s">
        <v>154</v>
      </c>
      <c r="C82" s="53"/>
      <c r="D82" s="54"/>
      <c r="E82" s="51">
        <f t="shared" si="2"/>
        <v>0</v>
      </c>
      <c r="F82" s="52" t="str">
        <f t="shared" si="3"/>
        <v> </v>
      </c>
    </row>
    <row r="83" spans="1:6">
      <c r="A83" s="25">
        <v>2010750</v>
      </c>
      <c r="B83" s="26" t="s">
        <v>121</v>
      </c>
      <c r="C83" s="53"/>
      <c r="D83" s="54"/>
      <c r="E83" s="51">
        <f t="shared" si="2"/>
        <v>0</v>
      </c>
      <c r="F83" s="52" t="str">
        <f t="shared" si="3"/>
        <v> </v>
      </c>
    </row>
    <row r="84" spans="1:6">
      <c r="A84" s="25">
        <v>2010799</v>
      </c>
      <c r="B84" s="26" t="s">
        <v>163</v>
      </c>
      <c r="C84" s="53">
        <v>15.48</v>
      </c>
      <c r="D84" s="54">
        <v>386.208</v>
      </c>
      <c r="E84" s="51">
        <f t="shared" si="2"/>
        <v>370.728</v>
      </c>
      <c r="F84" s="52">
        <f t="shared" si="3"/>
        <v>2394.88372093023</v>
      </c>
    </row>
    <row r="85" spans="1:6">
      <c r="A85" s="25">
        <v>20108</v>
      </c>
      <c r="B85" s="27" t="s">
        <v>164</v>
      </c>
      <c r="C85" s="53">
        <f>SUM(C86:C93)</f>
        <v>0</v>
      </c>
      <c r="D85" s="54">
        <v>0</v>
      </c>
      <c r="E85" s="51">
        <f t="shared" si="2"/>
        <v>0</v>
      </c>
      <c r="F85" s="52" t="str">
        <f t="shared" si="3"/>
        <v> </v>
      </c>
    </row>
    <row r="86" spans="1:6">
      <c r="A86" s="25">
        <v>2010801</v>
      </c>
      <c r="B86" s="26" t="s">
        <v>112</v>
      </c>
      <c r="C86" s="53"/>
      <c r="D86" s="54"/>
      <c r="E86" s="51">
        <f t="shared" si="2"/>
        <v>0</v>
      </c>
      <c r="F86" s="52" t="str">
        <f t="shared" si="3"/>
        <v> </v>
      </c>
    </row>
    <row r="87" spans="1:6">
      <c r="A87" s="25">
        <v>2010802</v>
      </c>
      <c r="B87" s="26" t="s">
        <v>113</v>
      </c>
      <c r="C87" s="53"/>
      <c r="D87" s="54"/>
      <c r="E87" s="51">
        <f t="shared" si="2"/>
        <v>0</v>
      </c>
      <c r="F87" s="52" t="str">
        <f t="shared" si="3"/>
        <v> </v>
      </c>
    </row>
    <row r="88" spans="1:6">
      <c r="A88" s="25">
        <v>2010803</v>
      </c>
      <c r="B88" s="26" t="s">
        <v>114</v>
      </c>
      <c r="C88" s="53"/>
      <c r="D88" s="54"/>
      <c r="E88" s="51">
        <f t="shared" si="2"/>
        <v>0</v>
      </c>
      <c r="F88" s="52" t="str">
        <f t="shared" si="3"/>
        <v> </v>
      </c>
    </row>
    <row r="89" spans="1:6">
      <c r="A89" s="25">
        <v>2010804</v>
      </c>
      <c r="B89" s="26" t="s">
        <v>165</v>
      </c>
      <c r="C89" s="53"/>
      <c r="D89" s="54"/>
      <c r="E89" s="51">
        <f t="shared" si="2"/>
        <v>0</v>
      </c>
      <c r="F89" s="52" t="str">
        <f t="shared" si="3"/>
        <v> </v>
      </c>
    </row>
    <row r="90" spans="1:6">
      <c r="A90" s="25">
        <v>2010805</v>
      </c>
      <c r="B90" s="26" t="s">
        <v>166</v>
      </c>
      <c r="C90" s="53"/>
      <c r="D90" s="54"/>
      <c r="E90" s="51">
        <f t="shared" si="2"/>
        <v>0</v>
      </c>
      <c r="F90" s="52" t="str">
        <f t="shared" si="3"/>
        <v> </v>
      </c>
    </row>
    <row r="91" spans="1:6">
      <c r="A91" s="25">
        <v>2010806</v>
      </c>
      <c r="B91" s="26" t="s">
        <v>154</v>
      </c>
      <c r="C91" s="53"/>
      <c r="D91" s="54"/>
      <c r="E91" s="51">
        <f t="shared" si="2"/>
        <v>0</v>
      </c>
      <c r="F91" s="52" t="str">
        <f t="shared" si="3"/>
        <v> </v>
      </c>
    </row>
    <row r="92" spans="1:6">
      <c r="A92" s="25">
        <v>2010850</v>
      </c>
      <c r="B92" s="26" t="s">
        <v>121</v>
      </c>
      <c r="C92" s="53"/>
      <c r="D92" s="54"/>
      <c r="E92" s="51">
        <f t="shared" si="2"/>
        <v>0</v>
      </c>
      <c r="F92" s="52" t="str">
        <f t="shared" si="3"/>
        <v> </v>
      </c>
    </row>
    <row r="93" spans="1:6">
      <c r="A93" s="25">
        <v>2010899</v>
      </c>
      <c r="B93" s="26" t="s">
        <v>167</v>
      </c>
      <c r="C93" s="53"/>
      <c r="D93" s="54"/>
      <c r="E93" s="51">
        <f t="shared" si="2"/>
        <v>0</v>
      </c>
      <c r="F93" s="52" t="str">
        <f t="shared" si="3"/>
        <v> </v>
      </c>
    </row>
    <row r="94" spans="1:6">
      <c r="A94" s="25">
        <v>20109</v>
      </c>
      <c r="B94" s="27" t="s">
        <v>168</v>
      </c>
      <c r="C94" s="53">
        <f>SUM(C95:C106)</f>
        <v>0</v>
      </c>
      <c r="D94" s="54">
        <v>0</v>
      </c>
      <c r="E94" s="51">
        <f t="shared" si="2"/>
        <v>0</v>
      </c>
      <c r="F94" s="52" t="str">
        <f t="shared" si="3"/>
        <v> </v>
      </c>
    </row>
    <row r="95" spans="1:6">
      <c r="A95" s="25">
        <v>2010901</v>
      </c>
      <c r="B95" s="26" t="s">
        <v>112</v>
      </c>
      <c r="C95" s="53"/>
      <c r="D95" s="54"/>
      <c r="E95" s="51">
        <f t="shared" si="2"/>
        <v>0</v>
      </c>
      <c r="F95" s="52" t="str">
        <f t="shared" si="3"/>
        <v> </v>
      </c>
    </row>
    <row r="96" spans="1:6">
      <c r="A96" s="25">
        <v>2010902</v>
      </c>
      <c r="B96" s="26" t="s">
        <v>113</v>
      </c>
      <c r="C96" s="53"/>
      <c r="D96" s="54"/>
      <c r="E96" s="51">
        <f t="shared" si="2"/>
        <v>0</v>
      </c>
      <c r="F96" s="52" t="str">
        <f t="shared" si="3"/>
        <v> </v>
      </c>
    </row>
    <row r="97" spans="1:6">
      <c r="A97" s="25">
        <v>2010903</v>
      </c>
      <c r="B97" s="26" t="s">
        <v>114</v>
      </c>
      <c r="C97" s="53"/>
      <c r="D97" s="54"/>
      <c r="E97" s="51">
        <f t="shared" si="2"/>
        <v>0</v>
      </c>
      <c r="F97" s="52" t="str">
        <f t="shared" si="3"/>
        <v> </v>
      </c>
    </row>
    <row r="98" spans="1:6">
      <c r="A98" s="25">
        <v>2010905</v>
      </c>
      <c r="B98" s="26" t="s">
        <v>169</v>
      </c>
      <c r="C98" s="53"/>
      <c r="D98" s="54"/>
      <c r="E98" s="51">
        <f t="shared" si="2"/>
        <v>0</v>
      </c>
      <c r="F98" s="52" t="str">
        <f t="shared" si="3"/>
        <v> </v>
      </c>
    </row>
    <row r="99" spans="1:6">
      <c r="A99" s="25">
        <v>2010907</v>
      </c>
      <c r="B99" s="26" t="s">
        <v>170</v>
      </c>
      <c r="C99" s="53"/>
      <c r="D99" s="54"/>
      <c r="E99" s="51">
        <f t="shared" si="2"/>
        <v>0</v>
      </c>
      <c r="F99" s="52" t="str">
        <f t="shared" si="3"/>
        <v> </v>
      </c>
    </row>
    <row r="100" spans="1:6">
      <c r="A100" s="25">
        <v>2010908</v>
      </c>
      <c r="B100" s="26" t="s">
        <v>154</v>
      </c>
      <c r="C100" s="53"/>
      <c r="D100" s="54"/>
      <c r="E100" s="51">
        <f t="shared" si="2"/>
        <v>0</v>
      </c>
      <c r="F100" s="52" t="str">
        <f t="shared" si="3"/>
        <v> </v>
      </c>
    </row>
    <row r="101" spans="1:6">
      <c r="A101" s="25">
        <v>2010909</v>
      </c>
      <c r="B101" s="26" t="s">
        <v>171</v>
      </c>
      <c r="C101" s="53"/>
      <c r="D101" s="54"/>
      <c r="E101" s="51">
        <f t="shared" si="2"/>
        <v>0</v>
      </c>
      <c r="F101" s="52" t="str">
        <f t="shared" si="3"/>
        <v> </v>
      </c>
    </row>
    <row r="102" spans="1:6">
      <c r="A102" s="25">
        <v>2010910</v>
      </c>
      <c r="B102" s="26" t="s">
        <v>172</v>
      </c>
      <c r="C102" s="53"/>
      <c r="D102" s="54"/>
      <c r="E102" s="51">
        <f t="shared" si="2"/>
        <v>0</v>
      </c>
      <c r="F102" s="52" t="str">
        <f t="shared" si="3"/>
        <v> </v>
      </c>
    </row>
    <row r="103" spans="1:6">
      <c r="A103" s="25">
        <v>2010911</v>
      </c>
      <c r="B103" s="26" t="s">
        <v>173</v>
      </c>
      <c r="C103" s="53"/>
      <c r="D103" s="54"/>
      <c r="E103" s="51">
        <f t="shared" si="2"/>
        <v>0</v>
      </c>
      <c r="F103" s="52" t="str">
        <f t="shared" si="3"/>
        <v> </v>
      </c>
    </row>
    <row r="104" spans="1:6">
      <c r="A104" s="25">
        <v>2010912</v>
      </c>
      <c r="B104" s="26" t="s">
        <v>174</v>
      </c>
      <c r="C104" s="53"/>
      <c r="D104" s="54"/>
      <c r="E104" s="51">
        <f t="shared" si="2"/>
        <v>0</v>
      </c>
      <c r="F104" s="52" t="str">
        <f t="shared" si="3"/>
        <v> </v>
      </c>
    </row>
    <row r="105" spans="1:6">
      <c r="A105" s="25">
        <v>2010950</v>
      </c>
      <c r="B105" s="26" t="s">
        <v>121</v>
      </c>
      <c r="C105" s="53"/>
      <c r="D105" s="54"/>
      <c r="E105" s="51">
        <f t="shared" si="2"/>
        <v>0</v>
      </c>
      <c r="F105" s="52" t="str">
        <f t="shared" si="3"/>
        <v> </v>
      </c>
    </row>
    <row r="106" spans="1:6">
      <c r="A106" s="25">
        <v>2010999</v>
      </c>
      <c r="B106" s="26" t="s">
        <v>175</v>
      </c>
      <c r="C106" s="53"/>
      <c r="D106" s="54"/>
      <c r="E106" s="51">
        <f t="shared" si="2"/>
        <v>0</v>
      </c>
      <c r="F106" s="52" t="str">
        <f t="shared" si="3"/>
        <v> </v>
      </c>
    </row>
    <row r="107" spans="1:6">
      <c r="A107" s="25">
        <v>20110</v>
      </c>
      <c r="B107" s="27" t="s">
        <v>176</v>
      </c>
      <c r="C107" s="53">
        <f>SUM(C108:C116)</f>
        <v>0</v>
      </c>
      <c r="D107" s="54">
        <v>0</v>
      </c>
      <c r="E107" s="51">
        <f t="shared" si="2"/>
        <v>0</v>
      </c>
      <c r="F107" s="52" t="str">
        <f t="shared" si="3"/>
        <v> </v>
      </c>
    </row>
    <row r="108" spans="1:6">
      <c r="A108" s="25">
        <v>2011001</v>
      </c>
      <c r="B108" s="26" t="s">
        <v>112</v>
      </c>
      <c r="C108" s="53"/>
      <c r="D108" s="54"/>
      <c r="E108" s="51">
        <f t="shared" si="2"/>
        <v>0</v>
      </c>
      <c r="F108" s="52" t="str">
        <f t="shared" si="3"/>
        <v> </v>
      </c>
    </row>
    <row r="109" spans="1:6">
      <c r="A109" s="25">
        <v>2011002</v>
      </c>
      <c r="B109" s="26" t="s">
        <v>113</v>
      </c>
      <c r="C109" s="53"/>
      <c r="D109" s="54"/>
      <c r="E109" s="51">
        <f t="shared" si="2"/>
        <v>0</v>
      </c>
      <c r="F109" s="52" t="str">
        <f t="shared" si="3"/>
        <v> </v>
      </c>
    </row>
    <row r="110" spans="1:6">
      <c r="A110" s="25">
        <v>2011003</v>
      </c>
      <c r="B110" s="26" t="s">
        <v>114</v>
      </c>
      <c r="C110" s="53"/>
      <c r="D110" s="54"/>
      <c r="E110" s="51">
        <f t="shared" si="2"/>
        <v>0</v>
      </c>
      <c r="F110" s="52" t="str">
        <f t="shared" si="3"/>
        <v> </v>
      </c>
    </row>
    <row r="111" spans="1:6">
      <c r="A111" s="25">
        <v>2011004</v>
      </c>
      <c r="B111" s="26" t="s">
        <v>177</v>
      </c>
      <c r="C111" s="53"/>
      <c r="D111" s="54"/>
      <c r="E111" s="51">
        <f t="shared" si="2"/>
        <v>0</v>
      </c>
      <c r="F111" s="52" t="str">
        <f t="shared" si="3"/>
        <v> </v>
      </c>
    </row>
    <row r="112" spans="1:6">
      <c r="A112" s="25">
        <v>2011005</v>
      </c>
      <c r="B112" s="26" t="s">
        <v>178</v>
      </c>
      <c r="C112" s="53"/>
      <c r="D112" s="54"/>
      <c r="E112" s="51">
        <f t="shared" si="2"/>
        <v>0</v>
      </c>
      <c r="F112" s="52" t="str">
        <f t="shared" si="3"/>
        <v> </v>
      </c>
    </row>
    <row r="113" spans="1:6">
      <c r="A113" s="25">
        <v>2011007</v>
      </c>
      <c r="B113" s="26" t="s">
        <v>179</v>
      </c>
      <c r="C113" s="53"/>
      <c r="D113" s="54"/>
      <c r="E113" s="51">
        <f t="shared" si="2"/>
        <v>0</v>
      </c>
      <c r="F113" s="52" t="str">
        <f t="shared" si="3"/>
        <v> </v>
      </c>
    </row>
    <row r="114" spans="1:6">
      <c r="A114" s="25">
        <v>2011008</v>
      </c>
      <c r="B114" s="26" t="s">
        <v>180</v>
      </c>
      <c r="C114" s="53"/>
      <c r="D114" s="54"/>
      <c r="E114" s="51">
        <f t="shared" si="2"/>
        <v>0</v>
      </c>
      <c r="F114" s="52" t="str">
        <f t="shared" si="3"/>
        <v> </v>
      </c>
    </row>
    <row r="115" spans="1:6">
      <c r="A115" s="25">
        <v>2011050</v>
      </c>
      <c r="B115" s="26" t="s">
        <v>121</v>
      </c>
      <c r="C115" s="53"/>
      <c r="D115" s="54"/>
      <c r="E115" s="51">
        <f t="shared" si="2"/>
        <v>0</v>
      </c>
      <c r="F115" s="52" t="str">
        <f t="shared" si="3"/>
        <v> </v>
      </c>
    </row>
    <row r="116" spans="1:6">
      <c r="A116" s="25">
        <v>2011099</v>
      </c>
      <c r="B116" s="26" t="s">
        <v>181</v>
      </c>
      <c r="C116" s="53"/>
      <c r="D116" s="54"/>
      <c r="E116" s="51">
        <f t="shared" si="2"/>
        <v>0</v>
      </c>
      <c r="F116" s="52" t="str">
        <f t="shared" si="3"/>
        <v> </v>
      </c>
    </row>
    <row r="117" spans="1:6">
      <c r="A117" s="25">
        <v>20111</v>
      </c>
      <c r="B117" s="27" t="s">
        <v>182</v>
      </c>
      <c r="C117" s="53">
        <f>SUM(C118:C125)</f>
        <v>19.51</v>
      </c>
      <c r="D117" s="54">
        <v>8</v>
      </c>
      <c r="E117" s="51">
        <f t="shared" si="2"/>
        <v>-11.51</v>
      </c>
      <c r="F117" s="52">
        <f t="shared" si="3"/>
        <v>-58.9953869810354</v>
      </c>
    </row>
    <row r="118" spans="1:6">
      <c r="A118" s="25">
        <v>2011101</v>
      </c>
      <c r="B118" s="26" t="s">
        <v>112</v>
      </c>
      <c r="C118" s="53"/>
      <c r="D118" s="54"/>
      <c r="E118" s="51">
        <f t="shared" si="2"/>
        <v>0</v>
      </c>
      <c r="F118" s="52" t="str">
        <f t="shared" si="3"/>
        <v> </v>
      </c>
    </row>
    <row r="119" spans="1:6">
      <c r="A119" s="25">
        <v>2011102</v>
      </c>
      <c r="B119" s="26" t="s">
        <v>113</v>
      </c>
      <c r="C119" s="53"/>
      <c r="D119" s="54"/>
      <c r="E119" s="51">
        <f t="shared" si="2"/>
        <v>0</v>
      </c>
      <c r="F119" s="52" t="str">
        <f t="shared" si="3"/>
        <v> </v>
      </c>
    </row>
    <row r="120" spans="1:6">
      <c r="A120" s="25">
        <v>2011103</v>
      </c>
      <c r="B120" s="26" t="s">
        <v>114</v>
      </c>
      <c r="C120" s="53"/>
      <c r="D120" s="54"/>
      <c r="E120" s="51">
        <f t="shared" si="2"/>
        <v>0</v>
      </c>
      <c r="F120" s="52" t="str">
        <f t="shared" si="3"/>
        <v> </v>
      </c>
    </row>
    <row r="121" spans="1:6">
      <c r="A121" s="25">
        <v>2011104</v>
      </c>
      <c r="B121" s="26" t="s">
        <v>183</v>
      </c>
      <c r="C121" s="53"/>
      <c r="D121" s="54"/>
      <c r="E121" s="51">
        <f t="shared" si="2"/>
        <v>0</v>
      </c>
      <c r="F121" s="52" t="str">
        <f t="shared" si="3"/>
        <v> </v>
      </c>
    </row>
    <row r="122" spans="1:6">
      <c r="A122" s="25">
        <v>2011105</v>
      </c>
      <c r="B122" s="26" t="s">
        <v>184</v>
      </c>
      <c r="C122" s="53"/>
      <c r="D122" s="54"/>
      <c r="E122" s="51">
        <f t="shared" si="2"/>
        <v>0</v>
      </c>
      <c r="F122" s="52" t="str">
        <f t="shared" si="3"/>
        <v> </v>
      </c>
    </row>
    <row r="123" spans="1:6">
      <c r="A123" s="25">
        <v>2011106</v>
      </c>
      <c r="B123" s="26" t="s">
        <v>185</v>
      </c>
      <c r="C123" s="53"/>
      <c r="D123" s="54"/>
      <c r="E123" s="51">
        <f t="shared" si="2"/>
        <v>0</v>
      </c>
      <c r="F123" s="52" t="str">
        <f t="shared" si="3"/>
        <v> </v>
      </c>
    </row>
    <row r="124" spans="1:6">
      <c r="A124" s="25">
        <v>2011150</v>
      </c>
      <c r="B124" s="26" t="s">
        <v>121</v>
      </c>
      <c r="C124" s="53"/>
      <c r="D124" s="54"/>
      <c r="E124" s="51">
        <f t="shared" si="2"/>
        <v>0</v>
      </c>
      <c r="F124" s="52" t="str">
        <f t="shared" si="3"/>
        <v> </v>
      </c>
    </row>
    <row r="125" spans="1:6">
      <c r="A125" s="25">
        <v>2011199</v>
      </c>
      <c r="B125" s="26" t="s">
        <v>186</v>
      </c>
      <c r="C125" s="53">
        <v>19.51</v>
      </c>
      <c r="D125" s="54">
        <v>8</v>
      </c>
      <c r="E125" s="51">
        <f t="shared" si="2"/>
        <v>-11.51</v>
      </c>
      <c r="F125" s="52">
        <f t="shared" si="3"/>
        <v>-58.9953869810354</v>
      </c>
    </row>
    <row r="126" spans="1:6">
      <c r="A126" s="25">
        <v>20113</v>
      </c>
      <c r="B126" s="27" t="s">
        <v>187</v>
      </c>
      <c r="C126" s="53">
        <f>SUM(C127:C136)</f>
        <v>63.81</v>
      </c>
      <c r="D126" s="54">
        <v>33</v>
      </c>
      <c r="E126" s="51">
        <f t="shared" si="2"/>
        <v>-30.81</v>
      </c>
      <c r="F126" s="52">
        <f t="shared" si="3"/>
        <v>-48.2839680300893</v>
      </c>
    </row>
    <row r="127" spans="1:6">
      <c r="A127" s="25">
        <v>2011301</v>
      </c>
      <c r="B127" s="26" t="s">
        <v>112</v>
      </c>
      <c r="C127" s="53"/>
      <c r="D127" s="54"/>
      <c r="E127" s="51">
        <f t="shared" si="2"/>
        <v>0</v>
      </c>
      <c r="F127" s="52" t="str">
        <f t="shared" si="3"/>
        <v> </v>
      </c>
    </row>
    <row r="128" spans="1:6">
      <c r="A128" s="25">
        <v>2011302</v>
      </c>
      <c r="B128" s="26" t="s">
        <v>113</v>
      </c>
      <c r="C128" s="53"/>
      <c r="D128" s="54"/>
      <c r="E128" s="51">
        <f t="shared" si="2"/>
        <v>0</v>
      </c>
      <c r="F128" s="52" t="str">
        <f t="shared" si="3"/>
        <v> </v>
      </c>
    </row>
    <row r="129" spans="1:6">
      <c r="A129" s="25">
        <v>2011303</v>
      </c>
      <c r="B129" s="26" t="s">
        <v>114</v>
      </c>
      <c r="C129" s="53"/>
      <c r="D129" s="54"/>
      <c r="E129" s="51">
        <f t="shared" si="2"/>
        <v>0</v>
      </c>
      <c r="F129" s="52" t="str">
        <f t="shared" si="3"/>
        <v> </v>
      </c>
    </row>
    <row r="130" spans="1:6">
      <c r="A130" s="25">
        <v>2011304</v>
      </c>
      <c r="B130" s="26" t="s">
        <v>188</v>
      </c>
      <c r="C130" s="53"/>
      <c r="D130" s="54"/>
      <c r="E130" s="51">
        <f t="shared" si="2"/>
        <v>0</v>
      </c>
      <c r="F130" s="52" t="str">
        <f t="shared" si="3"/>
        <v> </v>
      </c>
    </row>
    <row r="131" spans="1:6">
      <c r="A131" s="25">
        <v>2011305</v>
      </c>
      <c r="B131" s="26" t="s">
        <v>189</v>
      </c>
      <c r="C131" s="53"/>
      <c r="D131" s="54"/>
      <c r="E131" s="51">
        <f t="shared" si="2"/>
        <v>0</v>
      </c>
      <c r="F131" s="52" t="str">
        <f t="shared" si="3"/>
        <v> </v>
      </c>
    </row>
    <row r="132" spans="1:6">
      <c r="A132" s="25">
        <v>2011306</v>
      </c>
      <c r="B132" s="26" t="s">
        <v>190</v>
      </c>
      <c r="C132" s="53"/>
      <c r="D132" s="54"/>
      <c r="E132" s="51">
        <f t="shared" si="2"/>
        <v>0</v>
      </c>
      <c r="F132" s="52" t="str">
        <f t="shared" si="3"/>
        <v> </v>
      </c>
    </row>
    <row r="133" spans="1:6">
      <c r="A133" s="25">
        <v>2011307</v>
      </c>
      <c r="B133" s="26" t="s">
        <v>191</v>
      </c>
      <c r="C133" s="53"/>
      <c r="D133" s="54"/>
      <c r="E133" s="51">
        <f t="shared" si="2"/>
        <v>0</v>
      </c>
      <c r="F133" s="52" t="str">
        <f t="shared" si="3"/>
        <v> </v>
      </c>
    </row>
    <row r="134" spans="1:6">
      <c r="A134" s="25">
        <v>2011308</v>
      </c>
      <c r="B134" s="26" t="s">
        <v>192</v>
      </c>
      <c r="C134" s="53"/>
      <c r="D134" s="54"/>
      <c r="E134" s="51">
        <f t="shared" ref="E134:E197" si="4">D134-C134</f>
        <v>0</v>
      </c>
      <c r="F134" s="52" t="str">
        <f t="shared" ref="F134:F197" si="5">IF(C134&lt;&gt;0,E134/C134*100," ")</f>
        <v> </v>
      </c>
    </row>
    <row r="135" spans="1:6">
      <c r="A135" s="25">
        <v>2011350</v>
      </c>
      <c r="B135" s="26" t="s">
        <v>121</v>
      </c>
      <c r="C135" s="53"/>
      <c r="D135" s="54"/>
      <c r="E135" s="51">
        <f t="shared" si="4"/>
        <v>0</v>
      </c>
      <c r="F135" s="52" t="str">
        <f t="shared" si="5"/>
        <v> </v>
      </c>
    </row>
    <row r="136" spans="1:6">
      <c r="A136" s="25">
        <v>2011399</v>
      </c>
      <c r="B136" s="26" t="s">
        <v>193</v>
      </c>
      <c r="C136" s="53">
        <v>63.81</v>
      </c>
      <c r="D136" s="54">
        <v>33</v>
      </c>
      <c r="E136" s="51">
        <f t="shared" si="4"/>
        <v>-30.81</v>
      </c>
      <c r="F136" s="52">
        <f t="shared" si="5"/>
        <v>-48.2839680300893</v>
      </c>
    </row>
    <row r="137" spans="1:6">
      <c r="A137" s="25">
        <v>20114</v>
      </c>
      <c r="B137" s="27" t="s">
        <v>194</v>
      </c>
      <c r="C137" s="53">
        <f>SUM(C138:C150)</f>
        <v>0</v>
      </c>
      <c r="D137" s="54">
        <v>0</v>
      </c>
      <c r="E137" s="51">
        <f t="shared" si="4"/>
        <v>0</v>
      </c>
      <c r="F137" s="52" t="str">
        <f t="shared" si="5"/>
        <v> </v>
      </c>
    </row>
    <row r="138" spans="1:6">
      <c r="A138" s="25">
        <v>2011401</v>
      </c>
      <c r="B138" s="26" t="s">
        <v>112</v>
      </c>
      <c r="C138" s="53"/>
      <c r="D138" s="54"/>
      <c r="E138" s="51">
        <f t="shared" si="4"/>
        <v>0</v>
      </c>
      <c r="F138" s="52" t="str">
        <f t="shared" si="5"/>
        <v> </v>
      </c>
    </row>
    <row r="139" spans="1:6">
      <c r="A139" s="25">
        <v>2011402</v>
      </c>
      <c r="B139" s="26" t="s">
        <v>113</v>
      </c>
      <c r="C139" s="53"/>
      <c r="D139" s="54"/>
      <c r="E139" s="51">
        <f t="shared" si="4"/>
        <v>0</v>
      </c>
      <c r="F139" s="52" t="str">
        <f t="shared" si="5"/>
        <v> </v>
      </c>
    </row>
    <row r="140" spans="1:6">
      <c r="A140" s="25">
        <v>2011403</v>
      </c>
      <c r="B140" s="26" t="s">
        <v>114</v>
      </c>
      <c r="C140" s="53"/>
      <c r="D140" s="54"/>
      <c r="E140" s="51">
        <f t="shared" si="4"/>
        <v>0</v>
      </c>
      <c r="F140" s="52" t="str">
        <f t="shared" si="5"/>
        <v> </v>
      </c>
    </row>
    <row r="141" spans="1:6">
      <c r="A141" s="25">
        <v>2011404</v>
      </c>
      <c r="B141" s="26" t="s">
        <v>195</v>
      </c>
      <c r="C141" s="53"/>
      <c r="D141" s="54"/>
      <c r="E141" s="51">
        <f t="shared" si="4"/>
        <v>0</v>
      </c>
      <c r="F141" s="52" t="str">
        <f t="shared" si="5"/>
        <v> </v>
      </c>
    </row>
    <row r="142" spans="1:6">
      <c r="A142" s="25">
        <v>2011405</v>
      </c>
      <c r="B142" s="26" t="s">
        <v>196</v>
      </c>
      <c r="C142" s="53"/>
      <c r="D142" s="54"/>
      <c r="E142" s="51">
        <f t="shared" si="4"/>
        <v>0</v>
      </c>
      <c r="F142" s="52" t="str">
        <f t="shared" si="5"/>
        <v> </v>
      </c>
    </row>
    <row r="143" spans="1:6">
      <c r="A143" s="25">
        <v>2011406</v>
      </c>
      <c r="B143" s="26" t="s">
        <v>197</v>
      </c>
      <c r="C143" s="53"/>
      <c r="D143" s="54"/>
      <c r="E143" s="51">
        <f t="shared" si="4"/>
        <v>0</v>
      </c>
      <c r="F143" s="52" t="str">
        <f t="shared" si="5"/>
        <v> </v>
      </c>
    </row>
    <row r="144" spans="1:6">
      <c r="A144" s="25">
        <v>2011407</v>
      </c>
      <c r="B144" s="26" t="s">
        <v>198</v>
      </c>
      <c r="C144" s="53"/>
      <c r="D144" s="54"/>
      <c r="E144" s="51">
        <f t="shared" si="4"/>
        <v>0</v>
      </c>
      <c r="F144" s="52" t="str">
        <f t="shared" si="5"/>
        <v> </v>
      </c>
    </row>
    <row r="145" spans="1:6">
      <c r="A145" s="25">
        <v>2011408</v>
      </c>
      <c r="B145" s="26" t="s">
        <v>199</v>
      </c>
      <c r="C145" s="53"/>
      <c r="D145" s="54"/>
      <c r="E145" s="51">
        <f t="shared" si="4"/>
        <v>0</v>
      </c>
      <c r="F145" s="52" t="str">
        <f t="shared" si="5"/>
        <v> </v>
      </c>
    </row>
    <row r="146" spans="1:6">
      <c r="A146" s="25">
        <v>2011409</v>
      </c>
      <c r="B146" s="26" t="s">
        <v>200</v>
      </c>
      <c r="C146" s="53"/>
      <c r="D146" s="54"/>
      <c r="E146" s="51">
        <f t="shared" si="4"/>
        <v>0</v>
      </c>
      <c r="F146" s="52" t="str">
        <f t="shared" si="5"/>
        <v> </v>
      </c>
    </row>
    <row r="147" spans="1:6">
      <c r="A147" s="25">
        <v>2011410</v>
      </c>
      <c r="B147" s="26" t="s">
        <v>201</v>
      </c>
      <c r="C147" s="53"/>
      <c r="D147" s="54"/>
      <c r="E147" s="51">
        <f t="shared" si="4"/>
        <v>0</v>
      </c>
      <c r="F147" s="52" t="str">
        <f t="shared" si="5"/>
        <v> </v>
      </c>
    </row>
    <row r="148" spans="1:6">
      <c r="A148" s="25">
        <v>2011411</v>
      </c>
      <c r="B148" s="26" t="s">
        <v>202</v>
      </c>
      <c r="C148" s="53"/>
      <c r="D148" s="54"/>
      <c r="E148" s="51">
        <f t="shared" si="4"/>
        <v>0</v>
      </c>
      <c r="F148" s="52" t="str">
        <f t="shared" si="5"/>
        <v> </v>
      </c>
    </row>
    <row r="149" spans="1:6">
      <c r="A149" s="25">
        <v>2011450</v>
      </c>
      <c r="B149" s="26" t="s">
        <v>121</v>
      </c>
      <c r="C149" s="53"/>
      <c r="D149" s="54"/>
      <c r="E149" s="51">
        <f t="shared" si="4"/>
        <v>0</v>
      </c>
      <c r="F149" s="52" t="str">
        <f t="shared" si="5"/>
        <v> </v>
      </c>
    </row>
    <row r="150" spans="1:6">
      <c r="A150" s="25">
        <v>2011499</v>
      </c>
      <c r="B150" s="26" t="s">
        <v>203</v>
      </c>
      <c r="C150" s="53"/>
      <c r="D150" s="54"/>
      <c r="E150" s="51">
        <f t="shared" si="4"/>
        <v>0</v>
      </c>
      <c r="F150" s="52" t="str">
        <f t="shared" si="5"/>
        <v> </v>
      </c>
    </row>
    <row r="151" spans="1:6">
      <c r="A151" s="25">
        <v>20123</v>
      </c>
      <c r="B151" s="27" t="s">
        <v>204</v>
      </c>
      <c r="C151" s="53">
        <f>SUM(C152:C157)</f>
        <v>0</v>
      </c>
      <c r="D151" s="54">
        <v>0</v>
      </c>
      <c r="E151" s="51">
        <f t="shared" si="4"/>
        <v>0</v>
      </c>
      <c r="F151" s="52" t="str">
        <f t="shared" si="5"/>
        <v> </v>
      </c>
    </row>
    <row r="152" spans="1:6">
      <c r="A152" s="25">
        <v>2012301</v>
      </c>
      <c r="B152" s="26" t="s">
        <v>112</v>
      </c>
      <c r="C152" s="53"/>
      <c r="D152" s="54"/>
      <c r="E152" s="51">
        <f t="shared" si="4"/>
        <v>0</v>
      </c>
      <c r="F152" s="52" t="str">
        <f t="shared" si="5"/>
        <v> </v>
      </c>
    </row>
    <row r="153" spans="1:6">
      <c r="A153" s="25">
        <v>2012302</v>
      </c>
      <c r="B153" s="26" t="s">
        <v>113</v>
      </c>
      <c r="C153" s="53"/>
      <c r="D153" s="54"/>
      <c r="E153" s="51">
        <f t="shared" si="4"/>
        <v>0</v>
      </c>
      <c r="F153" s="52" t="str">
        <f t="shared" si="5"/>
        <v> </v>
      </c>
    </row>
    <row r="154" spans="1:6">
      <c r="A154" s="25">
        <v>2012303</v>
      </c>
      <c r="B154" s="26" t="s">
        <v>114</v>
      </c>
      <c r="C154" s="53"/>
      <c r="D154" s="54"/>
      <c r="E154" s="51">
        <f t="shared" si="4"/>
        <v>0</v>
      </c>
      <c r="F154" s="52" t="str">
        <f t="shared" si="5"/>
        <v> </v>
      </c>
    </row>
    <row r="155" spans="1:6">
      <c r="A155" s="25">
        <v>2012304</v>
      </c>
      <c r="B155" s="26" t="s">
        <v>205</v>
      </c>
      <c r="C155" s="53"/>
      <c r="D155" s="54"/>
      <c r="E155" s="51">
        <f t="shared" si="4"/>
        <v>0</v>
      </c>
      <c r="F155" s="52" t="str">
        <f t="shared" si="5"/>
        <v> </v>
      </c>
    </row>
    <row r="156" spans="1:6">
      <c r="A156" s="25">
        <v>2012350</v>
      </c>
      <c r="B156" s="26" t="s">
        <v>121</v>
      </c>
      <c r="C156" s="53"/>
      <c r="D156" s="54"/>
      <c r="E156" s="51">
        <f t="shared" si="4"/>
        <v>0</v>
      </c>
      <c r="F156" s="52" t="str">
        <f t="shared" si="5"/>
        <v> </v>
      </c>
    </row>
    <row r="157" spans="1:6">
      <c r="A157" s="25">
        <v>2012399</v>
      </c>
      <c r="B157" s="26" t="s">
        <v>206</v>
      </c>
      <c r="C157" s="53"/>
      <c r="D157" s="54"/>
      <c r="E157" s="51">
        <f t="shared" si="4"/>
        <v>0</v>
      </c>
      <c r="F157" s="52" t="str">
        <f t="shared" si="5"/>
        <v> </v>
      </c>
    </row>
    <row r="158" spans="1:6">
      <c r="A158" s="25">
        <v>20125</v>
      </c>
      <c r="B158" s="27" t="s">
        <v>207</v>
      </c>
      <c r="C158" s="53">
        <f>SUM(C159:C165)</f>
        <v>0</v>
      </c>
      <c r="D158" s="54">
        <v>0</v>
      </c>
      <c r="E158" s="51">
        <f t="shared" si="4"/>
        <v>0</v>
      </c>
      <c r="F158" s="52" t="str">
        <f t="shared" si="5"/>
        <v> </v>
      </c>
    </row>
    <row r="159" spans="1:6">
      <c r="A159" s="25">
        <v>2012501</v>
      </c>
      <c r="B159" s="26" t="s">
        <v>112</v>
      </c>
      <c r="C159" s="53"/>
      <c r="D159" s="54"/>
      <c r="E159" s="51">
        <f t="shared" si="4"/>
        <v>0</v>
      </c>
      <c r="F159" s="52" t="str">
        <f t="shared" si="5"/>
        <v> </v>
      </c>
    </row>
    <row r="160" spans="1:6">
      <c r="A160" s="25">
        <v>2012502</v>
      </c>
      <c r="B160" s="26" t="s">
        <v>113</v>
      </c>
      <c r="C160" s="53"/>
      <c r="D160" s="54"/>
      <c r="E160" s="51">
        <f t="shared" si="4"/>
        <v>0</v>
      </c>
      <c r="F160" s="52" t="str">
        <f t="shared" si="5"/>
        <v> </v>
      </c>
    </row>
    <row r="161" spans="1:6">
      <c r="A161" s="25">
        <v>2012503</v>
      </c>
      <c r="B161" s="26" t="s">
        <v>114</v>
      </c>
      <c r="C161" s="53"/>
      <c r="D161" s="54"/>
      <c r="E161" s="51">
        <f t="shared" si="4"/>
        <v>0</v>
      </c>
      <c r="F161" s="52" t="str">
        <f t="shared" si="5"/>
        <v> </v>
      </c>
    </row>
    <row r="162" spans="1:6">
      <c r="A162" s="25">
        <v>2012504</v>
      </c>
      <c r="B162" s="26" t="s">
        <v>208</v>
      </c>
      <c r="C162" s="53"/>
      <c r="D162" s="54"/>
      <c r="E162" s="51">
        <f t="shared" si="4"/>
        <v>0</v>
      </c>
      <c r="F162" s="52" t="str">
        <f t="shared" si="5"/>
        <v> </v>
      </c>
    </row>
    <row r="163" spans="1:6">
      <c r="A163" s="25">
        <v>2012505</v>
      </c>
      <c r="B163" s="26" t="s">
        <v>209</v>
      </c>
      <c r="C163" s="53"/>
      <c r="D163" s="54"/>
      <c r="E163" s="51">
        <f t="shared" si="4"/>
        <v>0</v>
      </c>
      <c r="F163" s="52" t="str">
        <f t="shared" si="5"/>
        <v> </v>
      </c>
    </row>
    <row r="164" spans="1:6">
      <c r="A164" s="25">
        <v>2012550</v>
      </c>
      <c r="B164" s="26" t="s">
        <v>121</v>
      </c>
      <c r="C164" s="53"/>
      <c r="D164" s="54"/>
      <c r="E164" s="51">
        <f t="shared" si="4"/>
        <v>0</v>
      </c>
      <c r="F164" s="52" t="str">
        <f t="shared" si="5"/>
        <v> </v>
      </c>
    </row>
    <row r="165" spans="1:6">
      <c r="A165" s="25">
        <v>2012599</v>
      </c>
      <c r="B165" s="26" t="s">
        <v>210</v>
      </c>
      <c r="C165" s="53"/>
      <c r="D165" s="54"/>
      <c r="E165" s="51">
        <f t="shared" si="4"/>
        <v>0</v>
      </c>
      <c r="F165" s="52" t="str">
        <f t="shared" si="5"/>
        <v> </v>
      </c>
    </row>
    <row r="166" spans="1:6">
      <c r="A166" s="25">
        <v>20126</v>
      </c>
      <c r="B166" s="27" t="s">
        <v>211</v>
      </c>
      <c r="C166" s="53">
        <f>SUM(C167:C171)</f>
        <v>0</v>
      </c>
      <c r="D166" s="54">
        <v>0</v>
      </c>
      <c r="E166" s="51">
        <f t="shared" si="4"/>
        <v>0</v>
      </c>
      <c r="F166" s="52" t="str">
        <f t="shared" si="5"/>
        <v> </v>
      </c>
    </row>
    <row r="167" spans="1:6">
      <c r="A167" s="25">
        <v>2012601</v>
      </c>
      <c r="B167" s="26" t="s">
        <v>112</v>
      </c>
      <c r="C167" s="53"/>
      <c r="D167" s="54"/>
      <c r="E167" s="51">
        <f t="shared" si="4"/>
        <v>0</v>
      </c>
      <c r="F167" s="52" t="str">
        <f t="shared" si="5"/>
        <v> </v>
      </c>
    </row>
    <row r="168" spans="1:6">
      <c r="A168" s="25">
        <v>2012602</v>
      </c>
      <c r="B168" s="26" t="s">
        <v>113</v>
      </c>
      <c r="C168" s="53"/>
      <c r="D168" s="54"/>
      <c r="E168" s="51">
        <f t="shared" si="4"/>
        <v>0</v>
      </c>
      <c r="F168" s="52" t="str">
        <f t="shared" si="5"/>
        <v> </v>
      </c>
    </row>
    <row r="169" spans="1:6">
      <c r="A169" s="25">
        <v>2012603</v>
      </c>
      <c r="B169" s="26" t="s">
        <v>114</v>
      </c>
      <c r="C169" s="53"/>
      <c r="D169" s="54"/>
      <c r="E169" s="51">
        <f t="shared" si="4"/>
        <v>0</v>
      </c>
      <c r="F169" s="52" t="str">
        <f t="shared" si="5"/>
        <v> </v>
      </c>
    </row>
    <row r="170" spans="1:6">
      <c r="A170" s="25">
        <v>2012604</v>
      </c>
      <c r="B170" s="26" t="s">
        <v>212</v>
      </c>
      <c r="C170" s="53"/>
      <c r="D170" s="54"/>
      <c r="E170" s="51">
        <f t="shared" si="4"/>
        <v>0</v>
      </c>
      <c r="F170" s="52" t="str">
        <f t="shared" si="5"/>
        <v> </v>
      </c>
    </row>
    <row r="171" spans="1:6">
      <c r="A171" s="25">
        <v>2012699</v>
      </c>
      <c r="B171" s="26" t="s">
        <v>213</v>
      </c>
      <c r="C171" s="53"/>
      <c r="D171" s="54"/>
      <c r="E171" s="51">
        <f t="shared" si="4"/>
        <v>0</v>
      </c>
      <c r="F171" s="52" t="str">
        <f t="shared" si="5"/>
        <v> </v>
      </c>
    </row>
    <row r="172" spans="1:6">
      <c r="A172" s="25">
        <v>20128</v>
      </c>
      <c r="B172" s="27" t="s">
        <v>214</v>
      </c>
      <c r="C172" s="53">
        <f>SUM(C173:C178)</f>
        <v>0</v>
      </c>
      <c r="D172" s="54">
        <v>0</v>
      </c>
      <c r="E172" s="51">
        <f t="shared" si="4"/>
        <v>0</v>
      </c>
      <c r="F172" s="52" t="str">
        <f t="shared" si="5"/>
        <v> </v>
      </c>
    </row>
    <row r="173" spans="1:6">
      <c r="A173" s="25">
        <v>2012801</v>
      </c>
      <c r="B173" s="26" t="s">
        <v>112</v>
      </c>
      <c r="C173" s="53"/>
      <c r="D173" s="54"/>
      <c r="E173" s="51">
        <f t="shared" si="4"/>
        <v>0</v>
      </c>
      <c r="F173" s="52" t="str">
        <f t="shared" si="5"/>
        <v> </v>
      </c>
    </row>
    <row r="174" spans="1:6">
      <c r="A174" s="25">
        <v>2012802</v>
      </c>
      <c r="B174" s="26" t="s">
        <v>113</v>
      </c>
      <c r="C174" s="53"/>
      <c r="D174" s="54"/>
      <c r="E174" s="51">
        <f t="shared" si="4"/>
        <v>0</v>
      </c>
      <c r="F174" s="52" t="str">
        <f t="shared" si="5"/>
        <v> </v>
      </c>
    </row>
    <row r="175" spans="1:6">
      <c r="A175" s="25">
        <v>2012803</v>
      </c>
      <c r="B175" s="26" t="s">
        <v>114</v>
      </c>
      <c r="C175" s="53"/>
      <c r="D175" s="54"/>
      <c r="E175" s="51">
        <f t="shared" si="4"/>
        <v>0</v>
      </c>
      <c r="F175" s="52" t="str">
        <f t="shared" si="5"/>
        <v> </v>
      </c>
    </row>
    <row r="176" spans="1:6">
      <c r="A176" s="25">
        <v>2012804</v>
      </c>
      <c r="B176" s="26" t="s">
        <v>126</v>
      </c>
      <c r="C176" s="53"/>
      <c r="D176" s="54"/>
      <c r="E176" s="51">
        <f t="shared" si="4"/>
        <v>0</v>
      </c>
      <c r="F176" s="52" t="str">
        <f t="shared" si="5"/>
        <v> </v>
      </c>
    </row>
    <row r="177" spans="1:6">
      <c r="A177" s="25">
        <v>2012850</v>
      </c>
      <c r="B177" s="26" t="s">
        <v>121</v>
      </c>
      <c r="C177" s="53"/>
      <c r="D177" s="54"/>
      <c r="E177" s="51">
        <f t="shared" si="4"/>
        <v>0</v>
      </c>
      <c r="F177" s="52" t="str">
        <f t="shared" si="5"/>
        <v> </v>
      </c>
    </row>
    <row r="178" spans="1:6">
      <c r="A178" s="25">
        <v>2012899</v>
      </c>
      <c r="B178" s="26" t="s">
        <v>215</v>
      </c>
      <c r="C178" s="53"/>
      <c r="D178" s="54"/>
      <c r="E178" s="51">
        <f t="shared" si="4"/>
        <v>0</v>
      </c>
      <c r="F178" s="52" t="str">
        <f t="shared" si="5"/>
        <v> </v>
      </c>
    </row>
    <row r="179" spans="1:6">
      <c r="A179" s="25">
        <v>20129</v>
      </c>
      <c r="B179" s="27" t="s">
        <v>216</v>
      </c>
      <c r="C179" s="53">
        <f>SUM(C180:C185)</f>
        <v>7.25</v>
      </c>
      <c r="D179" s="54">
        <v>35</v>
      </c>
      <c r="E179" s="51">
        <f t="shared" si="4"/>
        <v>27.75</v>
      </c>
      <c r="F179" s="52">
        <f t="shared" si="5"/>
        <v>382.758620689655</v>
      </c>
    </row>
    <row r="180" spans="1:6">
      <c r="A180" s="25">
        <v>2012901</v>
      </c>
      <c r="B180" s="26" t="s">
        <v>112</v>
      </c>
      <c r="C180" s="53"/>
      <c r="D180" s="54"/>
      <c r="E180" s="51">
        <f t="shared" si="4"/>
        <v>0</v>
      </c>
      <c r="F180" s="52" t="str">
        <f t="shared" si="5"/>
        <v> </v>
      </c>
    </row>
    <row r="181" spans="1:6">
      <c r="A181" s="25">
        <v>2012902</v>
      </c>
      <c r="B181" s="26" t="s">
        <v>113</v>
      </c>
      <c r="C181" s="53"/>
      <c r="D181" s="54"/>
      <c r="E181" s="51">
        <f t="shared" si="4"/>
        <v>0</v>
      </c>
      <c r="F181" s="52" t="str">
        <f t="shared" si="5"/>
        <v> </v>
      </c>
    </row>
    <row r="182" spans="1:6">
      <c r="A182" s="25">
        <v>2012903</v>
      </c>
      <c r="B182" s="26" t="s">
        <v>114</v>
      </c>
      <c r="C182" s="53"/>
      <c r="D182" s="54"/>
      <c r="E182" s="51">
        <f t="shared" si="4"/>
        <v>0</v>
      </c>
      <c r="F182" s="52" t="str">
        <f t="shared" si="5"/>
        <v> </v>
      </c>
    </row>
    <row r="183" spans="1:6">
      <c r="A183" s="25">
        <v>2012906</v>
      </c>
      <c r="B183" s="26" t="s">
        <v>217</v>
      </c>
      <c r="C183" s="53"/>
      <c r="D183" s="54"/>
      <c r="E183" s="51">
        <f t="shared" si="4"/>
        <v>0</v>
      </c>
      <c r="F183" s="52" t="str">
        <f t="shared" si="5"/>
        <v> </v>
      </c>
    </row>
    <row r="184" spans="1:6">
      <c r="A184" s="25">
        <v>2012950</v>
      </c>
      <c r="B184" s="26" t="s">
        <v>121</v>
      </c>
      <c r="C184" s="53"/>
      <c r="D184" s="54"/>
      <c r="E184" s="51">
        <f t="shared" si="4"/>
        <v>0</v>
      </c>
      <c r="F184" s="52" t="str">
        <f t="shared" si="5"/>
        <v> </v>
      </c>
    </row>
    <row r="185" spans="1:6">
      <c r="A185" s="25">
        <v>2012999</v>
      </c>
      <c r="B185" s="26" t="s">
        <v>218</v>
      </c>
      <c r="C185" s="53">
        <v>7.25</v>
      </c>
      <c r="D185" s="54">
        <v>35</v>
      </c>
      <c r="E185" s="51">
        <f t="shared" si="4"/>
        <v>27.75</v>
      </c>
      <c r="F185" s="52">
        <f t="shared" si="5"/>
        <v>382.758620689655</v>
      </c>
    </row>
    <row r="186" ht="27" spans="1:6">
      <c r="A186" s="25">
        <v>20131</v>
      </c>
      <c r="B186" s="27" t="s">
        <v>219</v>
      </c>
      <c r="C186" s="53">
        <f>SUM(C187:C192)</f>
        <v>91.47</v>
      </c>
      <c r="D186" s="54">
        <v>239.79</v>
      </c>
      <c r="E186" s="51">
        <f t="shared" si="4"/>
        <v>148.32</v>
      </c>
      <c r="F186" s="52">
        <f t="shared" si="5"/>
        <v>162.151525090194</v>
      </c>
    </row>
    <row r="187" spans="1:6">
      <c r="A187" s="25">
        <v>2013101</v>
      </c>
      <c r="B187" s="26" t="s">
        <v>112</v>
      </c>
      <c r="C187" s="53"/>
      <c r="D187" s="54"/>
      <c r="E187" s="51">
        <f t="shared" si="4"/>
        <v>0</v>
      </c>
      <c r="F187" s="52" t="str">
        <f t="shared" si="5"/>
        <v> </v>
      </c>
    </row>
    <row r="188" spans="1:6">
      <c r="A188" s="25">
        <v>2013102</v>
      </c>
      <c r="B188" s="26" t="s">
        <v>113</v>
      </c>
      <c r="C188" s="53"/>
      <c r="D188" s="54"/>
      <c r="E188" s="51">
        <f t="shared" si="4"/>
        <v>0</v>
      </c>
      <c r="F188" s="52" t="str">
        <f t="shared" si="5"/>
        <v> </v>
      </c>
    </row>
    <row r="189" spans="1:6">
      <c r="A189" s="25">
        <v>2013103</v>
      </c>
      <c r="B189" s="26" t="s">
        <v>114</v>
      </c>
      <c r="C189" s="53"/>
      <c r="D189" s="54"/>
      <c r="E189" s="51">
        <f t="shared" si="4"/>
        <v>0</v>
      </c>
      <c r="F189" s="52" t="str">
        <f t="shared" si="5"/>
        <v> </v>
      </c>
    </row>
    <row r="190" spans="1:6">
      <c r="A190" s="25">
        <v>2013105</v>
      </c>
      <c r="B190" s="26" t="s">
        <v>220</v>
      </c>
      <c r="C190" s="53"/>
      <c r="D190" s="54"/>
      <c r="E190" s="51">
        <f t="shared" si="4"/>
        <v>0</v>
      </c>
      <c r="F190" s="52" t="str">
        <f t="shared" si="5"/>
        <v> </v>
      </c>
    </row>
    <row r="191" spans="1:6">
      <c r="A191" s="25">
        <v>2013150</v>
      </c>
      <c r="B191" s="26" t="s">
        <v>121</v>
      </c>
      <c r="C191" s="53"/>
      <c r="D191" s="54"/>
      <c r="E191" s="51">
        <f t="shared" si="4"/>
        <v>0</v>
      </c>
      <c r="F191" s="52" t="str">
        <f t="shared" si="5"/>
        <v> </v>
      </c>
    </row>
    <row r="192" ht="27" spans="1:6">
      <c r="A192" s="25">
        <v>2013199</v>
      </c>
      <c r="B192" s="26" t="s">
        <v>221</v>
      </c>
      <c r="C192" s="53">
        <v>91.47</v>
      </c>
      <c r="D192" s="54">
        <v>239.79</v>
      </c>
      <c r="E192" s="51">
        <f t="shared" si="4"/>
        <v>148.32</v>
      </c>
      <c r="F192" s="52">
        <f t="shared" si="5"/>
        <v>162.151525090194</v>
      </c>
    </row>
    <row r="193" spans="1:6">
      <c r="A193" s="25">
        <v>20132</v>
      </c>
      <c r="B193" s="27" t="s">
        <v>222</v>
      </c>
      <c r="C193" s="53">
        <f>SUM(C194:C199)</f>
        <v>221.65</v>
      </c>
      <c r="D193" s="54">
        <v>217</v>
      </c>
      <c r="E193" s="51">
        <f t="shared" si="4"/>
        <v>-4.65000000000001</v>
      </c>
      <c r="F193" s="52">
        <f t="shared" si="5"/>
        <v>-2.0979020979021</v>
      </c>
    </row>
    <row r="194" spans="1:6">
      <c r="A194" s="25">
        <v>2013201</v>
      </c>
      <c r="B194" s="26" t="s">
        <v>112</v>
      </c>
      <c r="C194" s="53"/>
      <c r="D194" s="54"/>
      <c r="E194" s="51">
        <f t="shared" si="4"/>
        <v>0</v>
      </c>
      <c r="F194" s="52" t="str">
        <f t="shared" si="5"/>
        <v> </v>
      </c>
    </row>
    <row r="195" spans="1:6">
      <c r="A195" s="25">
        <v>2013202</v>
      </c>
      <c r="B195" s="26" t="s">
        <v>113</v>
      </c>
      <c r="C195" s="53"/>
      <c r="D195" s="54"/>
      <c r="E195" s="51">
        <f t="shared" si="4"/>
        <v>0</v>
      </c>
      <c r="F195" s="52" t="str">
        <f t="shared" si="5"/>
        <v> </v>
      </c>
    </row>
    <row r="196" spans="1:6">
      <c r="A196" s="25">
        <v>2013203</v>
      </c>
      <c r="B196" s="26" t="s">
        <v>114</v>
      </c>
      <c r="C196" s="53"/>
      <c r="D196" s="54"/>
      <c r="E196" s="51">
        <f t="shared" si="4"/>
        <v>0</v>
      </c>
      <c r="F196" s="52" t="str">
        <f t="shared" si="5"/>
        <v> </v>
      </c>
    </row>
    <row r="197" spans="1:6">
      <c r="A197" s="25">
        <v>2013204</v>
      </c>
      <c r="B197" s="26" t="s">
        <v>223</v>
      </c>
      <c r="C197" s="53"/>
      <c r="D197" s="54"/>
      <c r="E197" s="51">
        <f t="shared" si="4"/>
        <v>0</v>
      </c>
      <c r="F197" s="52" t="str">
        <f t="shared" si="5"/>
        <v> </v>
      </c>
    </row>
    <row r="198" spans="1:6">
      <c r="A198" s="25">
        <v>2013250</v>
      </c>
      <c r="B198" s="26" t="s">
        <v>121</v>
      </c>
      <c r="C198" s="53"/>
      <c r="D198" s="54"/>
      <c r="E198" s="51">
        <f t="shared" ref="E198:E261" si="6">D198-C198</f>
        <v>0</v>
      </c>
      <c r="F198" s="52" t="str">
        <f t="shared" ref="F198:F261" si="7">IF(C198&lt;&gt;0,E198/C198*100," ")</f>
        <v> </v>
      </c>
    </row>
    <row r="199" spans="1:6">
      <c r="A199" s="25">
        <v>2013299</v>
      </c>
      <c r="B199" s="26" t="s">
        <v>224</v>
      </c>
      <c r="C199" s="53">
        <v>221.65</v>
      </c>
      <c r="D199" s="54">
        <v>217</v>
      </c>
      <c r="E199" s="51">
        <f t="shared" si="6"/>
        <v>-4.65000000000001</v>
      </c>
      <c r="F199" s="52">
        <f t="shared" si="7"/>
        <v>-2.0979020979021</v>
      </c>
    </row>
    <row r="200" spans="1:6">
      <c r="A200" s="25">
        <v>20133</v>
      </c>
      <c r="B200" s="27" t="s">
        <v>225</v>
      </c>
      <c r="C200" s="53">
        <f>SUM(C201:C205)</f>
        <v>2.37</v>
      </c>
      <c r="D200" s="54">
        <v>0</v>
      </c>
      <c r="E200" s="51">
        <f t="shared" si="6"/>
        <v>-2.37</v>
      </c>
      <c r="F200" s="52">
        <f t="shared" si="7"/>
        <v>-100</v>
      </c>
    </row>
    <row r="201" spans="1:6">
      <c r="A201" s="25">
        <v>2013301</v>
      </c>
      <c r="B201" s="26" t="s">
        <v>112</v>
      </c>
      <c r="C201" s="53"/>
      <c r="D201" s="54"/>
      <c r="E201" s="51">
        <f t="shared" si="6"/>
        <v>0</v>
      </c>
      <c r="F201" s="52" t="str">
        <f t="shared" si="7"/>
        <v> </v>
      </c>
    </row>
    <row r="202" spans="1:6">
      <c r="A202" s="25">
        <v>2013302</v>
      </c>
      <c r="B202" s="26" t="s">
        <v>113</v>
      </c>
      <c r="C202" s="53"/>
      <c r="D202" s="54"/>
      <c r="E202" s="51">
        <f t="shared" si="6"/>
        <v>0</v>
      </c>
      <c r="F202" s="52" t="str">
        <f t="shared" si="7"/>
        <v> </v>
      </c>
    </row>
    <row r="203" spans="1:6">
      <c r="A203" s="25">
        <v>2013303</v>
      </c>
      <c r="B203" s="26" t="s">
        <v>114</v>
      </c>
      <c r="C203" s="53"/>
      <c r="D203" s="54"/>
      <c r="E203" s="51">
        <f t="shared" si="6"/>
        <v>0</v>
      </c>
      <c r="F203" s="52" t="str">
        <f t="shared" si="7"/>
        <v> </v>
      </c>
    </row>
    <row r="204" spans="1:6">
      <c r="A204" s="25">
        <v>2013350</v>
      </c>
      <c r="B204" s="26" t="s">
        <v>121</v>
      </c>
      <c r="C204" s="53"/>
      <c r="D204" s="54"/>
      <c r="E204" s="51">
        <f t="shared" si="6"/>
        <v>0</v>
      </c>
      <c r="F204" s="52" t="str">
        <f t="shared" si="7"/>
        <v> </v>
      </c>
    </row>
    <row r="205" spans="1:6">
      <c r="A205" s="25">
        <v>2013399</v>
      </c>
      <c r="B205" s="26" t="s">
        <v>226</v>
      </c>
      <c r="C205" s="53">
        <v>2.37</v>
      </c>
      <c r="D205" s="54"/>
      <c r="E205" s="51">
        <f t="shared" si="6"/>
        <v>-2.37</v>
      </c>
      <c r="F205" s="52">
        <f t="shared" si="7"/>
        <v>-100</v>
      </c>
    </row>
    <row r="206" spans="1:6">
      <c r="A206" s="25">
        <v>20134</v>
      </c>
      <c r="B206" s="27" t="s">
        <v>227</v>
      </c>
      <c r="C206" s="53">
        <f>SUM(C207:C213)</f>
        <v>0</v>
      </c>
      <c r="D206" s="54">
        <v>0</v>
      </c>
      <c r="E206" s="51">
        <f t="shared" si="6"/>
        <v>0</v>
      </c>
      <c r="F206" s="52" t="str">
        <f t="shared" si="7"/>
        <v> </v>
      </c>
    </row>
    <row r="207" spans="1:6">
      <c r="A207" s="25">
        <v>2013401</v>
      </c>
      <c r="B207" s="26" t="s">
        <v>112</v>
      </c>
      <c r="C207" s="53"/>
      <c r="D207" s="54"/>
      <c r="E207" s="51">
        <f t="shared" si="6"/>
        <v>0</v>
      </c>
      <c r="F207" s="52" t="str">
        <f t="shared" si="7"/>
        <v> </v>
      </c>
    </row>
    <row r="208" spans="1:6">
      <c r="A208" s="25">
        <v>2013402</v>
      </c>
      <c r="B208" s="26" t="s">
        <v>113</v>
      </c>
      <c r="C208" s="53"/>
      <c r="D208" s="54"/>
      <c r="E208" s="51">
        <f t="shared" si="6"/>
        <v>0</v>
      </c>
      <c r="F208" s="52" t="str">
        <f t="shared" si="7"/>
        <v> </v>
      </c>
    </row>
    <row r="209" spans="1:6">
      <c r="A209" s="25">
        <v>2013403</v>
      </c>
      <c r="B209" s="26" t="s">
        <v>114</v>
      </c>
      <c r="C209" s="53"/>
      <c r="D209" s="54"/>
      <c r="E209" s="51">
        <f t="shared" si="6"/>
        <v>0</v>
      </c>
      <c r="F209" s="52" t="str">
        <f t="shared" si="7"/>
        <v> </v>
      </c>
    </row>
    <row r="210" spans="1:6">
      <c r="A210" s="25">
        <v>2013404</v>
      </c>
      <c r="B210" s="26" t="s">
        <v>228</v>
      </c>
      <c r="C210" s="53"/>
      <c r="D210" s="54"/>
      <c r="E210" s="51">
        <f t="shared" si="6"/>
        <v>0</v>
      </c>
      <c r="F210" s="52" t="str">
        <f t="shared" si="7"/>
        <v> </v>
      </c>
    </row>
    <row r="211" spans="1:6">
      <c r="A211" s="25">
        <v>2013405</v>
      </c>
      <c r="B211" s="26" t="s">
        <v>229</v>
      </c>
      <c r="C211" s="53"/>
      <c r="D211" s="54"/>
      <c r="E211" s="51">
        <f t="shared" si="6"/>
        <v>0</v>
      </c>
      <c r="F211" s="52" t="str">
        <f t="shared" si="7"/>
        <v> </v>
      </c>
    </row>
    <row r="212" spans="1:6">
      <c r="A212" s="25">
        <v>2013450</v>
      </c>
      <c r="B212" s="26" t="s">
        <v>121</v>
      </c>
      <c r="C212" s="53"/>
      <c r="D212" s="54"/>
      <c r="E212" s="51">
        <f t="shared" si="6"/>
        <v>0</v>
      </c>
      <c r="F212" s="52" t="str">
        <f t="shared" si="7"/>
        <v> </v>
      </c>
    </row>
    <row r="213" spans="1:6">
      <c r="A213" s="25">
        <v>2013499</v>
      </c>
      <c r="B213" s="26" t="s">
        <v>230</v>
      </c>
      <c r="C213" s="53"/>
      <c r="D213" s="54"/>
      <c r="E213" s="51">
        <f t="shared" si="6"/>
        <v>0</v>
      </c>
      <c r="F213" s="52" t="str">
        <f t="shared" si="7"/>
        <v> </v>
      </c>
    </row>
    <row r="214" spans="1:6">
      <c r="A214" s="25">
        <v>20135</v>
      </c>
      <c r="B214" s="27" t="s">
        <v>231</v>
      </c>
      <c r="C214" s="53">
        <f>SUM(C215:C219)</f>
        <v>0</v>
      </c>
      <c r="D214" s="54">
        <v>0</v>
      </c>
      <c r="E214" s="51">
        <f t="shared" si="6"/>
        <v>0</v>
      </c>
      <c r="F214" s="52" t="str">
        <f t="shared" si="7"/>
        <v> </v>
      </c>
    </row>
    <row r="215" spans="1:6">
      <c r="A215" s="25">
        <v>2013501</v>
      </c>
      <c r="B215" s="26" t="s">
        <v>112</v>
      </c>
      <c r="C215" s="53"/>
      <c r="D215" s="54"/>
      <c r="E215" s="51">
        <f t="shared" si="6"/>
        <v>0</v>
      </c>
      <c r="F215" s="52" t="str">
        <f t="shared" si="7"/>
        <v> </v>
      </c>
    </row>
    <row r="216" spans="1:6">
      <c r="A216" s="25">
        <v>2013502</v>
      </c>
      <c r="B216" s="26" t="s">
        <v>113</v>
      </c>
      <c r="C216" s="53"/>
      <c r="D216" s="54"/>
      <c r="E216" s="51">
        <f t="shared" si="6"/>
        <v>0</v>
      </c>
      <c r="F216" s="52" t="str">
        <f t="shared" si="7"/>
        <v> </v>
      </c>
    </row>
    <row r="217" spans="1:6">
      <c r="A217" s="25">
        <v>2013503</v>
      </c>
      <c r="B217" s="26" t="s">
        <v>114</v>
      </c>
      <c r="C217" s="53"/>
      <c r="D217" s="54"/>
      <c r="E217" s="51">
        <f t="shared" si="6"/>
        <v>0</v>
      </c>
      <c r="F217" s="52" t="str">
        <f t="shared" si="7"/>
        <v> </v>
      </c>
    </row>
    <row r="218" spans="1:6">
      <c r="A218" s="25">
        <v>2013550</v>
      </c>
      <c r="B218" s="26" t="s">
        <v>121</v>
      </c>
      <c r="C218" s="53"/>
      <c r="D218" s="54"/>
      <c r="E218" s="51">
        <f t="shared" si="6"/>
        <v>0</v>
      </c>
      <c r="F218" s="52" t="str">
        <f t="shared" si="7"/>
        <v> </v>
      </c>
    </row>
    <row r="219" spans="1:6">
      <c r="A219" s="25">
        <v>2013599</v>
      </c>
      <c r="B219" s="26" t="s">
        <v>232</v>
      </c>
      <c r="C219" s="53"/>
      <c r="D219" s="54"/>
      <c r="E219" s="51">
        <f t="shared" si="6"/>
        <v>0</v>
      </c>
      <c r="F219" s="52" t="str">
        <f t="shared" si="7"/>
        <v> </v>
      </c>
    </row>
    <row r="220" spans="1:6">
      <c r="A220" s="25">
        <v>20136</v>
      </c>
      <c r="B220" s="27" t="s">
        <v>233</v>
      </c>
      <c r="C220" s="53">
        <f>SUM(C221:C225)</f>
        <v>0</v>
      </c>
      <c r="D220" s="54">
        <v>0</v>
      </c>
      <c r="E220" s="51">
        <f t="shared" si="6"/>
        <v>0</v>
      </c>
      <c r="F220" s="52" t="str">
        <f t="shared" si="7"/>
        <v> </v>
      </c>
    </row>
    <row r="221" spans="1:6">
      <c r="A221" s="25">
        <v>2013601</v>
      </c>
      <c r="B221" s="26" t="s">
        <v>112</v>
      </c>
      <c r="C221" s="53"/>
      <c r="D221" s="54"/>
      <c r="E221" s="51">
        <f t="shared" si="6"/>
        <v>0</v>
      </c>
      <c r="F221" s="52" t="str">
        <f t="shared" si="7"/>
        <v> </v>
      </c>
    </row>
    <row r="222" spans="1:6">
      <c r="A222" s="25">
        <v>2013602</v>
      </c>
      <c r="B222" s="26" t="s">
        <v>113</v>
      </c>
      <c r="C222" s="53"/>
      <c r="D222" s="54"/>
      <c r="E222" s="51">
        <f t="shared" si="6"/>
        <v>0</v>
      </c>
      <c r="F222" s="52" t="str">
        <f t="shared" si="7"/>
        <v> </v>
      </c>
    </row>
    <row r="223" spans="1:6">
      <c r="A223" s="25">
        <v>2013603</v>
      </c>
      <c r="B223" s="26" t="s">
        <v>114</v>
      </c>
      <c r="C223" s="53"/>
      <c r="D223" s="54"/>
      <c r="E223" s="51">
        <f t="shared" si="6"/>
        <v>0</v>
      </c>
      <c r="F223" s="52" t="str">
        <f t="shared" si="7"/>
        <v> </v>
      </c>
    </row>
    <row r="224" spans="1:6">
      <c r="A224" s="25">
        <v>2013650</v>
      </c>
      <c r="B224" s="26" t="s">
        <v>121</v>
      </c>
      <c r="C224" s="53"/>
      <c r="D224" s="54"/>
      <c r="E224" s="51">
        <f t="shared" si="6"/>
        <v>0</v>
      </c>
      <c r="F224" s="52" t="str">
        <f t="shared" si="7"/>
        <v> </v>
      </c>
    </row>
    <row r="225" spans="1:6">
      <c r="A225" s="25">
        <v>2013699</v>
      </c>
      <c r="B225" s="26" t="s">
        <v>234</v>
      </c>
      <c r="C225" s="53"/>
      <c r="D225" s="54"/>
      <c r="E225" s="51">
        <f t="shared" si="6"/>
        <v>0</v>
      </c>
      <c r="F225" s="52" t="str">
        <f t="shared" si="7"/>
        <v> </v>
      </c>
    </row>
    <row r="226" spans="1:6">
      <c r="A226" s="25">
        <v>20137</v>
      </c>
      <c r="B226" s="27" t="s">
        <v>235</v>
      </c>
      <c r="C226" s="53">
        <f>SUM(C227:C231)</f>
        <v>0</v>
      </c>
      <c r="D226" s="54">
        <v>0</v>
      </c>
      <c r="E226" s="51">
        <f t="shared" si="6"/>
        <v>0</v>
      </c>
      <c r="F226" s="52" t="str">
        <f t="shared" si="7"/>
        <v> </v>
      </c>
    </row>
    <row r="227" spans="1:6">
      <c r="A227" s="25">
        <v>2013701</v>
      </c>
      <c r="B227" s="26" t="s">
        <v>112</v>
      </c>
      <c r="C227" s="53"/>
      <c r="D227" s="54"/>
      <c r="E227" s="51">
        <f t="shared" si="6"/>
        <v>0</v>
      </c>
      <c r="F227" s="52" t="str">
        <f t="shared" si="7"/>
        <v> </v>
      </c>
    </row>
    <row r="228" spans="1:6">
      <c r="A228" s="25">
        <v>2013702</v>
      </c>
      <c r="B228" s="26" t="s">
        <v>113</v>
      </c>
      <c r="C228" s="53"/>
      <c r="D228" s="54"/>
      <c r="E228" s="51">
        <f t="shared" si="6"/>
        <v>0</v>
      </c>
      <c r="F228" s="52" t="str">
        <f t="shared" si="7"/>
        <v> </v>
      </c>
    </row>
    <row r="229" spans="1:6">
      <c r="A229" s="25">
        <v>2013703</v>
      </c>
      <c r="B229" s="26" t="s">
        <v>114</v>
      </c>
      <c r="C229" s="53"/>
      <c r="D229" s="54"/>
      <c r="E229" s="51">
        <f t="shared" si="6"/>
        <v>0</v>
      </c>
      <c r="F229" s="52" t="str">
        <f t="shared" si="7"/>
        <v> </v>
      </c>
    </row>
    <row r="230" spans="1:6">
      <c r="A230" s="25">
        <v>2013750</v>
      </c>
      <c r="B230" s="26" t="s">
        <v>121</v>
      </c>
      <c r="C230" s="53"/>
      <c r="D230" s="54"/>
      <c r="E230" s="51">
        <f t="shared" si="6"/>
        <v>0</v>
      </c>
      <c r="F230" s="52" t="str">
        <f t="shared" si="7"/>
        <v> </v>
      </c>
    </row>
    <row r="231" spans="1:6">
      <c r="A231" s="25">
        <v>2013799</v>
      </c>
      <c r="B231" s="26" t="s">
        <v>236</v>
      </c>
      <c r="C231" s="53"/>
      <c r="D231" s="54"/>
      <c r="E231" s="51">
        <f t="shared" si="6"/>
        <v>0</v>
      </c>
      <c r="F231" s="52" t="str">
        <f t="shared" si="7"/>
        <v> </v>
      </c>
    </row>
    <row r="232" spans="1:6">
      <c r="A232" s="25">
        <v>20138</v>
      </c>
      <c r="B232" s="27" t="s">
        <v>237</v>
      </c>
      <c r="C232" s="53">
        <f>SUM(C233:C248)</f>
        <v>0</v>
      </c>
      <c r="D232" s="54">
        <v>0</v>
      </c>
      <c r="E232" s="51">
        <f t="shared" si="6"/>
        <v>0</v>
      </c>
      <c r="F232" s="52" t="str">
        <f t="shared" si="7"/>
        <v> </v>
      </c>
    </row>
    <row r="233" spans="1:6">
      <c r="A233" s="25">
        <v>2013801</v>
      </c>
      <c r="B233" s="26" t="s">
        <v>112</v>
      </c>
      <c r="C233" s="53"/>
      <c r="D233" s="54"/>
      <c r="E233" s="51">
        <f t="shared" si="6"/>
        <v>0</v>
      </c>
      <c r="F233" s="52" t="str">
        <f t="shared" si="7"/>
        <v> </v>
      </c>
    </row>
    <row r="234" spans="1:6">
      <c r="A234" s="25">
        <v>2013802</v>
      </c>
      <c r="B234" s="26" t="s">
        <v>113</v>
      </c>
      <c r="C234" s="53"/>
      <c r="D234" s="54"/>
      <c r="E234" s="51">
        <f t="shared" si="6"/>
        <v>0</v>
      </c>
      <c r="F234" s="52" t="str">
        <f t="shared" si="7"/>
        <v> </v>
      </c>
    </row>
    <row r="235" spans="1:6">
      <c r="A235" s="25">
        <v>2013803</v>
      </c>
      <c r="B235" s="26" t="s">
        <v>114</v>
      </c>
      <c r="C235" s="53"/>
      <c r="D235" s="54"/>
      <c r="E235" s="51">
        <f t="shared" si="6"/>
        <v>0</v>
      </c>
      <c r="F235" s="52" t="str">
        <f t="shared" si="7"/>
        <v> </v>
      </c>
    </row>
    <row r="236" spans="1:6">
      <c r="A236" s="25">
        <v>2013804</v>
      </c>
      <c r="B236" s="26" t="s">
        <v>238</v>
      </c>
      <c r="C236" s="53"/>
      <c r="D236" s="54"/>
      <c r="E236" s="51">
        <f t="shared" si="6"/>
        <v>0</v>
      </c>
      <c r="F236" s="52" t="str">
        <f t="shared" si="7"/>
        <v> </v>
      </c>
    </row>
    <row r="237" spans="1:6">
      <c r="A237" s="25">
        <v>2013805</v>
      </c>
      <c r="B237" s="26" t="s">
        <v>239</v>
      </c>
      <c r="C237" s="53"/>
      <c r="D237" s="54"/>
      <c r="E237" s="51">
        <f t="shared" si="6"/>
        <v>0</v>
      </c>
      <c r="F237" s="52" t="str">
        <f t="shared" si="7"/>
        <v> </v>
      </c>
    </row>
    <row r="238" spans="1:6">
      <c r="A238" s="25">
        <v>2013806</v>
      </c>
      <c r="B238" s="26" t="s">
        <v>240</v>
      </c>
      <c r="C238" s="53"/>
      <c r="D238" s="54"/>
      <c r="E238" s="51">
        <f t="shared" si="6"/>
        <v>0</v>
      </c>
      <c r="F238" s="52" t="str">
        <f t="shared" si="7"/>
        <v> </v>
      </c>
    </row>
    <row r="239" spans="1:6">
      <c r="A239" s="25">
        <v>2013807</v>
      </c>
      <c r="B239" s="26" t="s">
        <v>241</v>
      </c>
      <c r="C239" s="53"/>
      <c r="D239" s="54"/>
      <c r="E239" s="51">
        <f t="shared" si="6"/>
        <v>0</v>
      </c>
      <c r="F239" s="52" t="str">
        <f t="shared" si="7"/>
        <v> </v>
      </c>
    </row>
    <row r="240" spans="1:6">
      <c r="A240" s="25">
        <v>2013808</v>
      </c>
      <c r="B240" s="26" t="s">
        <v>154</v>
      </c>
      <c r="C240" s="53"/>
      <c r="D240" s="54"/>
      <c r="E240" s="51">
        <f t="shared" si="6"/>
        <v>0</v>
      </c>
      <c r="F240" s="52" t="str">
        <f t="shared" si="7"/>
        <v> </v>
      </c>
    </row>
    <row r="241" spans="1:6">
      <c r="A241" s="25">
        <v>2013809</v>
      </c>
      <c r="B241" s="26" t="s">
        <v>242</v>
      </c>
      <c r="C241" s="53"/>
      <c r="D241" s="54"/>
      <c r="E241" s="51">
        <f t="shared" si="6"/>
        <v>0</v>
      </c>
      <c r="F241" s="52" t="str">
        <f t="shared" si="7"/>
        <v> </v>
      </c>
    </row>
    <row r="242" spans="1:6">
      <c r="A242" s="25">
        <v>2013810</v>
      </c>
      <c r="B242" s="26" t="s">
        <v>243</v>
      </c>
      <c r="C242" s="53"/>
      <c r="D242" s="54"/>
      <c r="E242" s="51">
        <f t="shared" si="6"/>
        <v>0</v>
      </c>
      <c r="F242" s="52" t="str">
        <f t="shared" si="7"/>
        <v> </v>
      </c>
    </row>
    <row r="243" spans="1:6">
      <c r="A243" s="25">
        <v>2013811</v>
      </c>
      <c r="B243" s="26" t="s">
        <v>244</v>
      </c>
      <c r="C243" s="53"/>
      <c r="D243" s="54"/>
      <c r="E243" s="51">
        <f t="shared" si="6"/>
        <v>0</v>
      </c>
      <c r="F243" s="52" t="str">
        <f t="shared" si="7"/>
        <v> </v>
      </c>
    </row>
    <row r="244" spans="1:6">
      <c r="A244" s="25">
        <v>2013812</v>
      </c>
      <c r="B244" s="26" t="s">
        <v>245</v>
      </c>
      <c r="C244" s="53"/>
      <c r="D244" s="54"/>
      <c r="E244" s="51">
        <f t="shared" si="6"/>
        <v>0</v>
      </c>
      <c r="F244" s="52" t="str">
        <f t="shared" si="7"/>
        <v> </v>
      </c>
    </row>
    <row r="245" spans="1:6">
      <c r="A245" s="25">
        <v>2013813</v>
      </c>
      <c r="B245" s="26" t="s">
        <v>246</v>
      </c>
      <c r="C245" s="53"/>
      <c r="D245" s="54"/>
      <c r="E245" s="51">
        <f t="shared" si="6"/>
        <v>0</v>
      </c>
      <c r="F245" s="52" t="str">
        <f t="shared" si="7"/>
        <v> </v>
      </c>
    </row>
    <row r="246" spans="1:6">
      <c r="A246" s="25">
        <v>2013814</v>
      </c>
      <c r="B246" s="26" t="s">
        <v>247</v>
      </c>
      <c r="C246" s="53"/>
      <c r="D246" s="54"/>
      <c r="E246" s="51">
        <f t="shared" si="6"/>
        <v>0</v>
      </c>
      <c r="F246" s="52" t="str">
        <f t="shared" si="7"/>
        <v> </v>
      </c>
    </row>
    <row r="247" spans="1:6">
      <c r="A247" s="25">
        <v>2013850</v>
      </c>
      <c r="B247" s="26" t="s">
        <v>121</v>
      </c>
      <c r="C247" s="53"/>
      <c r="D247" s="54"/>
      <c r="E247" s="51">
        <f t="shared" si="6"/>
        <v>0</v>
      </c>
      <c r="F247" s="52" t="str">
        <f t="shared" si="7"/>
        <v> </v>
      </c>
    </row>
    <row r="248" spans="1:6">
      <c r="A248" s="25">
        <v>2013899</v>
      </c>
      <c r="B248" s="26" t="s">
        <v>248</v>
      </c>
      <c r="C248" s="53"/>
      <c r="D248" s="54"/>
      <c r="E248" s="51">
        <f t="shared" si="6"/>
        <v>0</v>
      </c>
      <c r="F248" s="52" t="str">
        <f t="shared" si="7"/>
        <v> </v>
      </c>
    </row>
    <row r="249" spans="1:6">
      <c r="A249" s="25">
        <v>20199</v>
      </c>
      <c r="B249" s="27" t="s">
        <v>249</v>
      </c>
      <c r="C249" s="53">
        <f>SUM(C250:C251)</f>
        <v>91.6</v>
      </c>
      <c r="D249" s="54">
        <v>124.54</v>
      </c>
      <c r="E249" s="51">
        <f t="shared" si="6"/>
        <v>32.94</v>
      </c>
      <c r="F249" s="52">
        <f t="shared" si="7"/>
        <v>35.9606986899564</v>
      </c>
    </row>
    <row r="250" spans="1:6">
      <c r="A250" s="25">
        <v>2019901</v>
      </c>
      <c r="B250" s="26" t="s">
        <v>250</v>
      </c>
      <c r="C250" s="53"/>
      <c r="D250" s="54"/>
      <c r="E250" s="51">
        <f t="shared" si="6"/>
        <v>0</v>
      </c>
      <c r="F250" s="52" t="str">
        <f t="shared" si="7"/>
        <v> </v>
      </c>
    </row>
    <row r="251" spans="1:6">
      <c r="A251" s="25">
        <v>2019999</v>
      </c>
      <c r="B251" s="26" t="s">
        <v>251</v>
      </c>
      <c r="C251" s="53">
        <v>91.6</v>
      </c>
      <c r="D251" s="54">
        <v>124.54</v>
      </c>
      <c r="E251" s="51">
        <f t="shared" si="6"/>
        <v>32.94</v>
      </c>
      <c r="F251" s="52">
        <f t="shared" si="7"/>
        <v>35.9606986899564</v>
      </c>
    </row>
    <row r="252" spans="1:6">
      <c r="A252" s="27">
        <v>202</v>
      </c>
      <c r="B252" s="27" t="s">
        <v>252</v>
      </c>
      <c r="C252" s="53">
        <f>C253+C260+C263+C266+C272+C276+C278+C283+C289</f>
        <v>0</v>
      </c>
      <c r="D252" s="54">
        <v>0</v>
      </c>
      <c r="E252" s="51">
        <f t="shared" si="6"/>
        <v>0</v>
      </c>
      <c r="F252" s="52" t="str">
        <f t="shared" si="7"/>
        <v> </v>
      </c>
    </row>
    <row r="253" spans="1:6">
      <c r="A253" s="25">
        <v>20201</v>
      </c>
      <c r="B253" s="27" t="s">
        <v>253</v>
      </c>
      <c r="C253" s="53">
        <f>SUM(C254:C259)</f>
        <v>0</v>
      </c>
      <c r="D253" s="54">
        <v>0</v>
      </c>
      <c r="E253" s="51">
        <f t="shared" si="6"/>
        <v>0</v>
      </c>
      <c r="F253" s="52" t="str">
        <f t="shared" si="7"/>
        <v> </v>
      </c>
    </row>
    <row r="254" spans="1:6">
      <c r="A254" s="25">
        <v>2020101</v>
      </c>
      <c r="B254" s="26" t="s">
        <v>112</v>
      </c>
      <c r="C254" s="53"/>
      <c r="D254" s="54"/>
      <c r="E254" s="51">
        <f t="shared" si="6"/>
        <v>0</v>
      </c>
      <c r="F254" s="52" t="str">
        <f t="shared" si="7"/>
        <v> </v>
      </c>
    </row>
    <row r="255" spans="1:6">
      <c r="A255" s="25">
        <v>2020102</v>
      </c>
      <c r="B255" s="26" t="s">
        <v>113</v>
      </c>
      <c r="C255" s="53"/>
      <c r="D255" s="54"/>
      <c r="E255" s="51">
        <f t="shared" si="6"/>
        <v>0</v>
      </c>
      <c r="F255" s="52" t="str">
        <f t="shared" si="7"/>
        <v> </v>
      </c>
    </row>
    <row r="256" spans="1:6">
      <c r="A256" s="25">
        <v>2020103</v>
      </c>
      <c r="B256" s="26" t="s">
        <v>114</v>
      </c>
      <c r="C256" s="53"/>
      <c r="D256" s="54"/>
      <c r="E256" s="51">
        <f t="shared" si="6"/>
        <v>0</v>
      </c>
      <c r="F256" s="52" t="str">
        <f t="shared" si="7"/>
        <v> </v>
      </c>
    </row>
    <row r="257" spans="1:6">
      <c r="A257" s="25">
        <v>2020104</v>
      </c>
      <c r="B257" s="26" t="s">
        <v>220</v>
      </c>
      <c r="C257" s="53"/>
      <c r="D257" s="54"/>
      <c r="E257" s="51">
        <f t="shared" si="6"/>
        <v>0</v>
      </c>
      <c r="F257" s="52" t="str">
        <f t="shared" si="7"/>
        <v> </v>
      </c>
    </row>
    <row r="258" spans="1:6">
      <c r="A258" s="25">
        <v>2020150</v>
      </c>
      <c r="B258" s="26" t="s">
        <v>121</v>
      </c>
      <c r="C258" s="53"/>
      <c r="D258" s="54"/>
      <c r="E258" s="51">
        <f t="shared" si="6"/>
        <v>0</v>
      </c>
      <c r="F258" s="52" t="str">
        <f t="shared" si="7"/>
        <v> </v>
      </c>
    </row>
    <row r="259" spans="1:6">
      <c r="A259" s="25">
        <v>2020199</v>
      </c>
      <c r="B259" s="26" t="s">
        <v>254</v>
      </c>
      <c r="C259" s="53"/>
      <c r="D259" s="54"/>
      <c r="E259" s="51">
        <f t="shared" si="6"/>
        <v>0</v>
      </c>
      <c r="F259" s="52" t="str">
        <f t="shared" si="7"/>
        <v> </v>
      </c>
    </row>
    <row r="260" spans="1:6">
      <c r="A260" s="25">
        <v>20202</v>
      </c>
      <c r="B260" s="27" t="s">
        <v>255</v>
      </c>
      <c r="C260" s="53">
        <f>SUM(C261:C262)</f>
        <v>0</v>
      </c>
      <c r="D260" s="54">
        <v>0</v>
      </c>
      <c r="E260" s="51">
        <f t="shared" si="6"/>
        <v>0</v>
      </c>
      <c r="F260" s="52" t="str">
        <f t="shared" si="7"/>
        <v> </v>
      </c>
    </row>
    <row r="261" spans="1:6">
      <c r="A261" s="25">
        <v>2020201</v>
      </c>
      <c r="B261" s="26" t="s">
        <v>256</v>
      </c>
      <c r="C261" s="53"/>
      <c r="D261" s="54"/>
      <c r="E261" s="51">
        <f t="shared" si="6"/>
        <v>0</v>
      </c>
      <c r="F261" s="52" t="str">
        <f t="shared" si="7"/>
        <v> </v>
      </c>
    </row>
    <row r="262" spans="1:6">
      <c r="A262" s="25">
        <v>2020202</v>
      </c>
      <c r="B262" s="26" t="s">
        <v>257</v>
      </c>
      <c r="C262" s="53"/>
      <c r="D262" s="54"/>
      <c r="E262" s="51">
        <f t="shared" ref="E262:E327" si="8">D262-C262</f>
        <v>0</v>
      </c>
      <c r="F262" s="52" t="str">
        <f t="shared" ref="F262:F327" si="9">IF(C262&lt;&gt;0,E262/C262*100," ")</f>
        <v> </v>
      </c>
    </row>
    <row r="263" spans="1:6">
      <c r="A263" s="25">
        <v>20203</v>
      </c>
      <c r="B263" s="27" t="s">
        <v>258</v>
      </c>
      <c r="C263" s="53">
        <f>SUM(C264:C265)</f>
        <v>0</v>
      </c>
      <c r="D263" s="54">
        <v>0</v>
      </c>
      <c r="E263" s="51">
        <f t="shared" si="8"/>
        <v>0</v>
      </c>
      <c r="F263" s="52" t="str">
        <f t="shared" si="9"/>
        <v> </v>
      </c>
    </row>
    <row r="264" spans="1:6">
      <c r="A264" s="25">
        <v>2020304</v>
      </c>
      <c r="B264" s="26" t="s">
        <v>259</v>
      </c>
      <c r="C264" s="53"/>
      <c r="D264" s="54"/>
      <c r="E264" s="51">
        <f t="shared" si="8"/>
        <v>0</v>
      </c>
      <c r="F264" s="52" t="str">
        <f t="shared" si="9"/>
        <v> </v>
      </c>
    </row>
    <row r="265" spans="1:6">
      <c r="A265" s="25">
        <v>2020306</v>
      </c>
      <c r="B265" s="26" t="s">
        <v>260</v>
      </c>
      <c r="C265" s="53"/>
      <c r="D265" s="54"/>
      <c r="E265" s="51">
        <f t="shared" si="8"/>
        <v>0</v>
      </c>
      <c r="F265" s="52" t="str">
        <f t="shared" si="9"/>
        <v> </v>
      </c>
    </row>
    <row r="266" spans="1:6">
      <c r="A266" s="25">
        <v>20204</v>
      </c>
      <c r="B266" s="27" t="s">
        <v>261</v>
      </c>
      <c r="C266" s="53">
        <f>SUM(C267:C271)</f>
        <v>0</v>
      </c>
      <c r="D266" s="54">
        <v>0</v>
      </c>
      <c r="E266" s="51">
        <f t="shared" si="8"/>
        <v>0</v>
      </c>
      <c r="F266" s="52" t="str">
        <f t="shared" si="9"/>
        <v> </v>
      </c>
    </row>
    <row r="267" spans="1:6">
      <c r="A267" s="25">
        <v>2020401</v>
      </c>
      <c r="B267" s="26" t="s">
        <v>262</v>
      </c>
      <c r="C267" s="53"/>
      <c r="D267" s="54"/>
      <c r="E267" s="51">
        <f t="shared" si="8"/>
        <v>0</v>
      </c>
      <c r="F267" s="52" t="str">
        <f t="shared" si="9"/>
        <v> </v>
      </c>
    </row>
    <row r="268" spans="1:6">
      <c r="A268" s="25">
        <v>2020402</v>
      </c>
      <c r="B268" s="26" t="s">
        <v>263</v>
      </c>
      <c r="C268" s="53"/>
      <c r="D268" s="54"/>
      <c r="E268" s="51">
        <f t="shared" si="8"/>
        <v>0</v>
      </c>
      <c r="F268" s="52" t="str">
        <f t="shared" si="9"/>
        <v> </v>
      </c>
    </row>
    <row r="269" spans="1:6">
      <c r="A269" s="25">
        <v>2020403</v>
      </c>
      <c r="B269" s="26" t="s">
        <v>264</v>
      </c>
      <c r="C269" s="53"/>
      <c r="D269" s="54"/>
      <c r="E269" s="51">
        <f t="shared" si="8"/>
        <v>0</v>
      </c>
      <c r="F269" s="52" t="str">
        <f t="shared" si="9"/>
        <v> </v>
      </c>
    </row>
    <row r="270" spans="1:6">
      <c r="A270" s="25">
        <v>2020404</v>
      </c>
      <c r="B270" s="26" t="s">
        <v>265</v>
      </c>
      <c r="C270" s="53"/>
      <c r="D270" s="54"/>
      <c r="E270" s="51">
        <f t="shared" si="8"/>
        <v>0</v>
      </c>
      <c r="F270" s="52" t="str">
        <f t="shared" si="9"/>
        <v> </v>
      </c>
    </row>
    <row r="271" spans="1:6">
      <c r="A271" s="25">
        <v>2020499</v>
      </c>
      <c r="B271" s="26" t="s">
        <v>266</v>
      </c>
      <c r="C271" s="53"/>
      <c r="D271" s="54"/>
      <c r="E271" s="51">
        <f t="shared" si="8"/>
        <v>0</v>
      </c>
      <c r="F271" s="52" t="str">
        <f t="shared" si="9"/>
        <v> </v>
      </c>
    </row>
    <row r="272" spans="1:6">
      <c r="A272" s="25">
        <v>20205</v>
      </c>
      <c r="B272" s="27" t="s">
        <v>267</v>
      </c>
      <c r="C272" s="53">
        <f>SUM(C273:C275)</f>
        <v>0</v>
      </c>
      <c r="D272" s="54">
        <v>0</v>
      </c>
      <c r="E272" s="51">
        <f t="shared" si="8"/>
        <v>0</v>
      </c>
      <c r="F272" s="52" t="str">
        <f t="shared" si="9"/>
        <v> </v>
      </c>
    </row>
    <row r="273" spans="1:6">
      <c r="A273" s="25">
        <v>2020503</v>
      </c>
      <c r="B273" s="26" t="s">
        <v>268</v>
      </c>
      <c r="C273" s="53"/>
      <c r="D273" s="54"/>
      <c r="E273" s="51">
        <f t="shared" si="8"/>
        <v>0</v>
      </c>
      <c r="F273" s="52" t="str">
        <f t="shared" si="9"/>
        <v> </v>
      </c>
    </row>
    <row r="274" spans="1:6">
      <c r="A274" s="25">
        <v>2020504</v>
      </c>
      <c r="B274" s="26" t="s">
        <v>269</v>
      </c>
      <c r="C274" s="53"/>
      <c r="D274" s="54"/>
      <c r="E274" s="51">
        <f t="shared" si="8"/>
        <v>0</v>
      </c>
      <c r="F274" s="52" t="str">
        <f t="shared" si="9"/>
        <v> </v>
      </c>
    </row>
    <row r="275" spans="1:6">
      <c r="A275" s="25">
        <v>2020599</v>
      </c>
      <c r="B275" s="26" t="s">
        <v>270</v>
      </c>
      <c r="C275" s="53"/>
      <c r="D275" s="54"/>
      <c r="E275" s="51">
        <f t="shared" si="8"/>
        <v>0</v>
      </c>
      <c r="F275" s="52" t="str">
        <f t="shared" si="9"/>
        <v> </v>
      </c>
    </row>
    <row r="276" spans="1:6">
      <c r="A276" s="25">
        <v>20206</v>
      </c>
      <c r="B276" s="27" t="s">
        <v>271</v>
      </c>
      <c r="C276" s="53">
        <f>SUM(C277)</f>
        <v>0</v>
      </c>
      <c r="D276" s="54">
        <v>0</v>
      </c>
      <c r="E276" s="51">
        <f t="shared" si="8"/>
        <v>0</v>
      </c>
      <c r="F276" s="52" t="str">
        <f t="shared" si="9"/>
        <v> </v>
      </c>
    </row>
    <row r="277" spans="1:6">
      <c r="A277" s="25">
        <v>2020601</v>
      </c>
      <c r="B277" s="26" t="s">
        <v>272</v>
      </c>
      <c r="C277" s="53"/>
      <c r="D277" s="54"/>
      <c r="E277" s="51">
        <f t="shared" si="8"/>
        <v>0</v>
      </c>
      <c r="F277" s="52" t="str">
        <f t="shared" si="9"/>
        <v> </v>
      </c>
    </row>
    <row r="278" spans="1:6">
      <c r="A278" s="25">
        <v>20207</v>
      </c>
      <c r="B278" s="27" t="s">
        <v>273</v>
      </c>
      <c r="C278" s="53">
        <f>SUM(C279:C282)</f>
        <v>0</v>
      </c>
      <c r="D278" s="54">
        <v>0</v>
      </c>
      <c r="E278" s="51">
        <f t="shared" si="8"/>
        <v>0</v>
      </c>
      <c r="F278" s="52" t="str">
        <f t="shared" si="9"/>
        <v> </v>
      </c>
    </row>
    <row r="279" spans="1:6">
      <c r="A279" s="25">
        <v>2020701</v>
      </c>
      <c r="B279" s="26" t="s">
        <v>274</v>
      </c>
      <c r="C279" s="53"/>
      <c r="D279" s="54"/>
      <c r="E279" s="51">
        <f t="shared" si="8"/>
        <v>0</v>
      </c>
      <c r="F279" s="52" t="str">
        <f t="shared" si="9"/>
        <v> </v>
      </c>
    </row>
    <row r="280" spans="1:6">
      <c r="A280" s="25">
        <v>2020702</v>
      </c>
      <c r="B280" s="26" t="s">
        <v>275</v>
      </c>
      <c r="C280" s="53"/>
      <c r="D280" s="54"/>
      <c r="E280" s="51">
        <f t="shared" si="8"/>
        <v>0</v>
      </c>
      <c r="F280" s="52" t="str">
        <f t="shared" si="9"/>
        <v> </v>
      </c>
    </row>
    <row r="281" spans="1:6">
      <c r="A281" s="25">
        <v>2020703</v>
      </c>
      <c r="B281" s="26" t="s">
        <v>276</v>
      </c>
      <c r="C281" s="53"/>
      <c r="D281" s="54"/>
      <c r="E281" s="51">
        <f t="shared" si="8"/>
        <v>0</v>
      </c>
      <c r="F281" s="52" t="str">
        <f t="shared" si="9"/>
        <v> </v>
      </c>
    </row>
    <row r="282" spans="1:6">
      <c r="A282" s="25">
        <v>2020799</v>
      </c>
      <c r="B282" s="26" t="s">
        <v>46</v>
      </c>
      <c r="C282" s="53"/>
      <c r="D282" s="54"/>
      <c r="E282" s="51">
        <f t="shared" si="8"/>
        <v>0</v>
      </c>
      <c r="F282" s="52" t="str">
        <f t="shared" si="9"/>
        <v> </v>
      </c>
    </row>
    <row r="283" spans="1:6">
      <c r="A283" s="25">
        <v>20208</v>
      </c>
      <c r="B283" s="27" t="s">
        <v>277</v>
      </c>
      <c r="C283" s="53">
        <f>SUM(C284:C288)</f>
        <v>0</v>
      </c>
      <c r="D283" s="54">
        <v>0</v>
      </c>
      <c r="E283" s="51">
        <f t="shared" si="8"/>
        <v>0</v>
      </c>
      <c r="F283" s="52" t="str">
        <f t="shared" si="9"/>
        <v> </v>
      </c>
    </row>
    <row r="284" spans="1:6">
      <c r="A284" s="25">
        <v>2020801</v>
      </c>
      <c r="B284" s="26" t="s">
        <v>112</v>
      </c>
      <c r="C284" s="53"/>
      <c r="D284" s="54"/>
      <c r="E284" s="51">
        <f t="shared" si="8"/>
        <v>0</v>
      </c>
      <c r="F284" s="52" t="str">
        <f t="shared" si="9"/>
        <v> </v>
      </c>
    </row>
    <row r="285" spans="1:6">
      <c r="A285" s="25">
        <v>2020802</v>
      </c>
      <c r="B285" s="26" t="s">
        <v>113</v>
      </c>
      <c r="C285" s="53"/>
      <c r="D285" s="54"/>
      <c r="E285" s="51">
        <f t="shared" si="8"/>
        <v>0</v>
      </c>
      <c r="F285" s="52" t="str">
        <f t="shared" si="9"/>
        <v> </v>
      </c>
    </row>
    <row r="286" spans="1:6">
      <c r="A286" s="25">
        <v>2020803</v>
      </c>
      <c r="B286" s="26" t="s">
        <v>114</v>
      </c>
      <c r="C286" s="53"/>
      <c r="D286" s="54"/>
      <c r="E286" s="51">
        <f t="shared" si="8"/>
        <v>0</v>
      </c>
      <c r="F286" s="52" t="str">
        <f t="shared" si="9"/>
        <v> </v>
      </c>
    </row>
    <row r="287" spans="1:6">
      <c r="A287" s="25">
        <v>2020850</v>
      </c>
      <c r="B287" s="26" t="s">
        <v>121</v>
      </c>
      <c r="C287" s="53"/>
      <c r="D287" s="54"/>
      <c r="E287" s="51">
        <f t="shared" si="8"/>
        <v>0</v>
      </c>
      <c r="F287" s="52" t="str">
        <f t="shared" si="9"/>
        <v> </v>
      </c>
    </row>
    <row r="288" spans="1:6">
      <c r="A288" s="25">
        <v>2020899</v>
      </c>
      <c r="B288" s="26" t="s">
        <v>278</v>
      </c>
      <c r="C288" s="53"/>
      <c r="D288" s="54"/>
      <c r="E288" s="51">
        <f t="shared" si="8"/>
        <v>0</v>
      </c>
      <c r="F288" s="52" t="str">
        <f t="shared" si="9"/>
        <v> </v>
      </c>
    </row>
    <row r="289" spans="1:6">
      <c r="A289" s="25">
        <v>20299</v>
      </c>
      <c r="B289" s="27" t="s">
        <v>279</v>
      </c>
      <c r="C289" s="53">
        <f>SUM(C290)</f>
        <v>0</v>
      </c>
      <c r="D289" s="54">
        <v>0</v>
      </c>
      <c r="E289" s="51">
        <f t="shared" si="8"/>
        <v>0</v>
      </c>
      <c r="F289" s="52" t="str">
        <f t="shared" si="9"/>
        <v> </v>
      </c>
    </row>
    <row r="290" spans="1:6">
      <c r="A290" s="25">
        <v>2029901</v>
      </c>
      <c r="B290" s="26" t="s">
        <v>280</v>
      </c>
      <c r="C290" s="53"/>
      <c r="D290" s="54"/>
      <c r="E290" s="51">
        <f t="shared" si="8"/>
        <v>0</v>
      </c>
      <c r="F290" s="52" t="str">
        <f t="shared" si="9"/>
        <v> </v>
      </c>
    </row>
    <row r="291" spans="1:6">
      <c r="A291" s="27">
        <v>203</v>
      </c>
      <c r="B291" s="27" t="s">
        <v>18</v>
      </c>
      <c r="C291" s="53">
        <f>C292+C294+C296+C298+C308</f>
        <v>30</v>
      </c>
      <c r="D291" s="54">
        <v>35</v>
      </c>
      <c r="E291" s="51">
        <f t="shared" si="8"/>
        <v>5</v>
      </c>
      <c r="F291" s="52">
        <f t="shared" si="9"/>
        <v>16.6666666666667</v>
      </c>
    </row>
    <row r="292" spans="1:6">
      <c r="A292" s="25">
        <v>20301</v>
      </c>
      <c r="B292" s="27" t="s">
        <v>281</v>
      </c>
      <c r="C292" s="53">
        <f>C293</f>
        <v>0</v>
      </c>
      <c r="D292" s="54">
        <v>0</v>
      </c>
      <c r="E292" s="51">
        <f t="shared" si="8"/>
        <v>0</v>
      </c>
      <c r="F292" s="52" t="str">
        <f t="shared" si="9"/>
        <v> </v>
      </c>
    </row>
    <row r="293" spans="1:6">
      <c r="A293" s="25">
        <v>2030101</v>
      </c>
      <c r="B293" s="26" t="s">
        <v>282</v>
      </c>
      <c r="C293" s="53"/>
      <c r="D293" s="54"/>
      <c r="E293" s="51">
        <f t="shared" si="8"/>
        <v>0</v>
      </c>
      <c r="F293" s="52" t="str">
        <f t="shared" si="9"/>
        <v> </v>
      </c>
    </row>
    <row r="294" spans="1:6">
      <c r="A294" s="25">
        <v>20304</v>
      </c>
      <c r="B294" s="27" t="s">
        <v>283</v>
      </c>
      <c r="C294" s="53">
        <f>C295</f>
        <v>0</v>
      </c>
      <c r="D294" s="54">
        <v>0</v>
      </c>
      <c r="E294" s="51">
        <f t="shared" si="8"/>
        <v>0</v>
      </c>
      <c r="F294" s="52" t="str">
        <f t="shared" si="9"/>
        <v> </v>
      </c>
    </row>
    <row r="295" spans="1:6">
      <c r="A295" s="25">
        <v>2030401</v>
      </c>
      <c r="B295" s="26" t="s">
        <v>284</v>
      </c>
      <c r="C295" s="53"/>
      <c r="D295" s="54"/>
      <c r="E295" s="51">
        <f t="shared" si="8"/>
        <v>0</v>
      </c>
      <c r="F295" s="52" t="str">
        <f t="shared" si="9"/>
        <v> </v>
      </c>
    </row>
    <row r="296" spans="1:6">
      <c r="A296" s="25">
        <v>20305</v>
      </c>
      <c r="B296" s="27" t="s">
        <v>285</v>
      </c>
      <c r="C296" s="53">
        <f>C297</f>
        <v>0</v>
      </c>
      <c r="D296" s="54">
        <v>0</v>
      </c>
      <c r="E296" s="51">
        <f t="shared" si="8"/>
        <v>0</v>
      </c>
      <c r="F296" s="52" t="str">
        <f t="shared" si="9"/>
        <v> </v>
      </c>
    </row>
    <row r="297" spans="1:6">
      <c r="A297" s="25">
        <v>2030501</v>
      </c>
      <c r="B297" s="26" t="s">
        <v>286</v>
      </c>
      <c r="C297" s="53"/>
      <c r="D297" s="54"/>
      <c r="E297" s="51">
        <f t="shared" si="8"/>
        <v>0</v>
      </c>
      <c r="F297" s="52" t="str">
        <f t="shared" si="9"/>
        <v> </v>
      </c>
    </row>
    <row r="298" spans="1:6">
      <c r="A298" s="25">
        <v>20306</v>
      </c>
      <c r="B298" s="27" t="s">
        <v>287</v>
      </c>
      <c r="C298" s="53">
        <f>SUM(C299:C307)</f>
        <v>0</v>
      </c>
      <c r="D298" s="54">
        <v>0</v>
      </c>
      <c r="E298" s="51">
        <f t="shared" si="8"/>
        <v>0</v>
      </c>
      <c r="F298" s="52" t="str">
        <f t="shared" si="9"/>
        <v> </v>
      </c>
    </row>
    <row r="299" spans="1:6">
      <c r="A299" s="25">
        <v>2030601</v>
      </c>
      <c r="B299" s="26" t="s">
        <v>288</v>
      </c>
      <c r="C299" s="53"/>
      <c r="D299" s="54"/>
      <c r="E299" s="51">
        <f t="shared" si="8"/>
        <v>0</v>
      </c>
      <c r="F299" s="52" t="str">
        <f t="shared" si="9"/>
        <v> </v>
      </c>
    </row>
    <row r="300" spans="1:6">
      <c r="A300" s="25">
        <v>2030602</v>
      </c>
      <c r="B300" s="26" t="s">
        <v>289</v>
      </c>
      <c r="C300" s="53"/>
      <c r="D300" s="54"/>
      <c r="E300" s="51">
        <f t="shared" si="8"/>
        <v>0</v>
      </c>
      <c r="F300" s="52" t="str">
        <f t="shared" si="9"/>
        <v> </v>
      </c>
    </row>
    <row r="301" spans="1:6">
      <c r="A301" s="25">
        <v>2030603</v>
      </c>
      <c r="B301" s="26" t="s">
        <v>290</v>
      </c>
      <c r="C301" s="53"/>
      <c r="D301" s="54"/>
      <c r="E301" s="51">
        <f t="shared" si="8"/>
        <v>0</v>
      </c>
      <c r="F301" s="52" t="str">
        <f t="shared" si="9"/>
        <v> </v>
      </c>
    </row>
    <row r="302" spans="1:6">
      <c r="A302" s="25">
        <v>2030604</v>
      </c>
      <c r="B302" s="26" t="s">
        <v>291</v>
      </c>
      <c r="C302" s="53"/>
      <c r="D302" s="54"/>
      <c r="E302" s="51">
        <f t="shared" si="8"/>
        <v>0</v>
      </c>
      <c r="F302" s="52" t="str">
        <f t="shared" si="9"/>
        <v> </v>
      </c>
    </row>
    <row r="303" spans="1:6">
      <c r="A303" s="25">
        <v>2030605</v>
      </c>
      <c r="B303" s="26" t="s">
        <v>292</v>
      </c>
      <c r="C303" s="53"/>
      <c r="D303" s="54"/>
      <c r="E303" s="51">
        <f t="shared" si="8"/>
        <v>0</v>
      </c>
      <c r="F303" s="52" t="str">
        <f t="shared" si="9"/>
        <v> </v>
      </c>
    </row>
    <row r="304" spans="1:6">
      <c r="A304" s="25">
        <v>2030606</v>
      </c>
      <c r="B304" s="26" t="s">
        <v>293</v>
      </c>
      <c r="C304" s="53"/>
      <c r="D304" s="54"/>
      <c r="E304" s="51">
        <f t="shared" si="8"/>
        <v>0</v>
      </c>
      <c r="F304" s="52" t="str">
        <f t="shared" si="9"/>
        <v> </v>
      </c>
    </row>
    <row r="305" spans="1:6">
      <c r="A305" s="25">
        <v>2030607</v>
      </c>
      <c r="B305" s="26" t="s">
        <v>294</v>
      </c>
      <c r="C305" s="53"/>
      <c r="D305" s="54"/>
      <c r="E305" s="51">
        <f t="shared" si="8"/>
        <v>0</v>
      </c>
      <c r="F305" s="52" t="str">
        <f t="shared" si="9"/>
        <v> </v>
      </c>
    </row>
    <row r="306" spans="1:6">
      <c r="A306" s="25">
        <v>2030608</v>
      </c>
      <c r="B306" s="26" t="s">
        <v>295</v>
      </c>
      <c r="C306" s="53"/>
      <c r="D306" s="54"/>
      <c r="E306" s="51">
        <f t="shared" si="8"/>
        <v>0</v>
      </c>
      <c r="F306" s="52" t="str">
        <f t="shared" si="9"/>
        <v> </v>
      </c>
    </row>
    <row r="307" spans="1:6">
      <c r="A307" s="25">
        <v>2030699</v>
      </c>
      <c r="B307" s="26" t="s">
        <v>296</v>
      </c>
      <c r="C307" s="53"/>
      <c r="D307" s="54"/>
      <c r="E307" s="51">
        <f t="shared" si="8"/>
        <v>0</v>
      </c>
      <c r="F307" s="52" t="str">
        <f t="shared" si="9"/>
        <v> </v>
      </c>
    </row>
    <row r="308" spans="1:6">
      <c r="A308" s="25">
        <v>20399</v>
      </c>
      <c r="B308" s="27" t="s">
        <v>297</v>
      </c>
      <c r="C308" s="53">
        <f>C309</f>
        <v>30</v>
      </c>
      <c r="D308" s="54">
        <v>35</v>
      </c>
      <c r="E308" s="51">
        <f t="shared" si="8"/>
        <v>5</v>
      </c>
      <c r="F308" s="52">
        <f t="shared" si="9"/>
        <v>16.6666666666667</v>
      </c>
    </row>
    <row r="309" spans="1:6">
      <c r="A309" s="25">
        <v>2039901</v>
      </c>
      <c r="B309" s="26" t="s">
        <v>298</v>
      </c>
      <c r="C309" s="53">
        <v>30</v>
      </c>
      <c r="D309" s="54">
        <v>35</v>
      </c>
      <c r="E309" s="51">
        <f t="shared" si="8"/>
        <v>5</v>
      </c>
      <c r="F309" s="52">
        <f t="shared" si="9"/>
        <v>16.6666666666667</v>
      </c>
    </row>
    <row r="310" spans="1:6">
      <c r="A310" s="27">
        <v>204</v>
      </c>
      <c r="B310" s="27" t="s">
        <v>20</v>
      </c>
      <c r="C310" s="53">
        <f>C311+C314+C325+C332+C340+C349+C365+C385+C375+C393+C399</f>
        <v>703.34</v>
      </c>
      <c r="D310" s="54">
        <v>612.59</v>
      </c>
      <c r="E310" s="51">
        <f t="shared" si="8"/>
        <v>-90.7500000000001</v>
      </c>
      <c r="F310" s="52">
        <f t="shared" si="9"/>
        <v>-12.9027213012199</v>
      </c>
    </row>
    <row r="311" spans="1:6">
      <c r="A311" s="25">
        <v>20401</v>
      </c>
      <c r="B311" s="27" t="s">
        <v>299</v>
      </c>
      <c r="C311" s="53">
        <f>SUM(C312:C313)</f>
        <v>0</v>
      </c>
      <c r="D311" s="54">
        <v>0</v>
      </c>
      <c r="E311" s="51">
        <f t="shared" si="8"/>
        <v>0</v>
      </c>
      <c r="F311" s="52" t="str">
        <f t="shared" si="9"/>
        <v> </v>
      </c>
    </row>
    <row r="312" spans="1:6">
      <c r="A312" s="25">
        <v>2040101</v>
      </c>
      <c r="B312" s="26" t="s">
        <v>300</v>
      </c>
      <c r="C312" s="53"/>
      <c r="D312" s="54"/>
      <c r="E312" s="51">
        <f t="shared" si="8"/>
        <v>0</v>
      </c>
      <c r="F312" s="52" t="str">
        <f t="shared" si="9"/>
        <v> </v>
      </c>
    </row>
    <row r="313" spans="1:6">
      <c r="A313" s="25">
        <v>2040199</v>
      </c>
      <c r="B313" s="26" t="s">
        <v>301</v>
      </c>
      <c r="C313" s="53"/>
      <c r="D313" s="54"/>
      <c r="E313" s="51">
        <f t="shared" si="8"/>
        <v>0</v>
      </c>
      <c r="F313" s="52" t="str">
        <f t="shared" si="9"/>
        <v> </v>
      </c>
    </row>
    <row r="314" spans="1:6">
      <c r="A314" s="25">
        <v>20402</v>
      </c>
      <c r="B314" s="27" t="s">
        <v>302</v>
      </c>
      <c r="C314" s="53">
        <f>SUM(C315:C324)</f>
        <v>543.49</v>
      </c>
      <c r="D314" s="54">
        <v>449.52</v>
      </c>
      <c r="E314" s="51">
        <f t="shared" si="8"/>
        <v>-93.97</v>
      </c>
      <c r="F314" s="52">
        <f t="shared" si="9"/>
        <v>-17.2901065336989</v>
      </c>
    </row>
    <row r="315" spans="1:6">
      <c r="A315" s="25">
        <v>2040201</v>
      </c>
      <c r="B315" s="26" t="s">
        <v>112</v>
      </c>
      <c r="C315" s="53">
        <v>246.14</v>
      </c>
      <c r="D315" s="54">
        <v>230.52</v>
      </c>
      <c r="E315" s="51">
        <f t="shared" si="8"/>
        <v>-15.62</v>
      </c>
      <c r="F315" s="52">
        <f t="shared" si="9"/>
        <v>-6.34598196148532</v>
      </c>
    </row>
    <row r="316" spans="1:6">
      <c r="A316" s="25">
        <v>2040202</v>
      </c>
      <c r="B316" s="26" t="s">
        <v>113</v>
      </c>
      <c r="C316" s="53"/>
      <c r="D316" s="54">
        <v>9</v>
      </c>
      <c r="E316" s="51">
        <f t="shared" si="8"/>
        <v>9</v>
      </c>
      <c r="F316" s="52" t="str">
        <f t="shared" si="9"/>
        <v> </v>
      </c>
    </row>
    <row r="317" spans="1:6">
      <c r="A317" s="25">
        <v>2040203</v>
      </c>
      <c r="B317" s="26" t="s">
        <v>114</v>
      </c>
      <c r="C317" s="53">
        <v>149.63</v>
      </c>
      <c r="D317" s="54"/>
      <c r="E317" s="51">
        <f t="shared" si="8"/>
        <v>-149.63</v>
      </c>
      <c r="F317" s="52">
        <f t="shared" si="9"/>
        <v>-100</v>
      </c>
    </row>
    <row r="318" spans="1:6">
      <c r="A318" s="25">
        <v>2040204</v>
      </c>
      <c r="B318" s="26" t="s">
        <v>303</v>
      </c>
      <c r="C318" s="53">
        <v>21.35</v>
      </c>
      <c r="D318" s="54"/>
      <c r="E318" s="51"/>
      <c r="F318" s="52"/>
    </row>
    <row r="319" spans="1:6">
      <c r="A319" s="25">
        <v>2040211</v>
      </c>
      <c r="B319" s="26" t="s">
        <v>304</v>
      </c>
      <c r="C319" s="53">
        <v>8.47</v>
      </c>
      <c r="D319" s="54"/>
      <c r="E319" s="51"/>
      <c r="F319" s="52"/>
    </row>
    <row r="320" spans="1:6">
      <c r="A320" s="25">
        <v>2040219</v>
      </c>
      <c r="B320" s="26" t="s">
        <v>154</v>
      </c>
      <c r="C320" s="53">
        <v>7.9</v>
      </c>
      <c r="D320" s="54"/>
      <c r="E320" s="51">
        <f t="shared" si="8"/>
        <v>-7.9</v>
      </c>
      <c r="F320" s="52">
        <f t="shared" si="9"/>
        <v>-100</v>
      </c>
    </row>
    <row r="321" spans="1:6">
      <c r="A321" s="25">
        <v>2040220</v>
      </c>
      <c r="B321" s="26" t="s">
        <v>305</v>
      </c>
      <c r="C321" s="53"/>
      <c r="D321" s="54"/>
      <c r="E321" s="51">
        <f t="shared" si="8"/>
        <v>0</v>
      </c>
      <c r="F321" s="52" t="str">
        <f t="shared" si="9"/>
        <v> </v>
      </c>
    </row>
    <row r="322" spans="1:6">
      <c r="A322" s="25">
        <v>2040221</v>
      </c>
      <c r="B322" s="26" t="s">
        <v>306</v>
      </c>
      <c r="C322" s="53"/>
      <c r="D322" s="54"/>
      <c r="E322" s="51">
        <f t="shared" si="8"/>
        <v>0</v>
      </c>
      <c r="F322" s="52" t="str">
        <f t="shared" si="9"/>
        <v> </v>
      </c>
    </row>
    <row r="323" spans="1:6">
      <c r="A323" s="25">
        <v>2040250</v>
      </c>
      <c r="B323" s="26" t="s">
        <v>121</v>
      </c>
      <c r="C323" s="53"/>
      <c r="D323" s="54"/>
      <c r="E323" s="51">
        <f t="shared" si="8"/>
        <v>0</v>
      </c>
      <c r="F323" s="52" t="str">
        <f t="shared" si="9"/>
        <v> </v>
      </c>
    </row>
    <row r="324" spans="1:6">
      <c r="A324" s="25">
        <v>2040299</v>
      </c>
      <c r="B324" s="26" t="s">
        <v>307</v>
      </c>
      <c r="C324" s="53">
        <v>110</v>
      </c>
      <c r="D324" s="54">
        <v>210</v>
      </c>
      <c r="E324" s="51">
        <f t="shared" si="8"/>
        <v>100</v>
      </c>
      <c r="F324" s="52">
        <f t="shared" si="9"/>
        <v>90.9090909090909</v>
      </c>
    </row>
    <row r="325" spans="1:6">
      <c r="A325" s="25">
        <v>20403</v>
      </c>
      <c r="B325" s="27" t="s">
        <v>308</v>
      </c>
      <c r="C325" s="53">
        <f>SUM(C326:C331)</f>
        <v>0</v>
      </c>
      <c r="D325" s="54">
        <v>0</v>
      </c>
      <c r="E325" s="51">
        <f t="shared" si="8"/>
        <v>0</v>
      </c>
      <c r="F325" s="52" t="str">
        <f t="shared" si="9"/>
        <v> </v>
      </c>
    </row>
    <row r="326" spans="1:6">
      <c r="A326" s="25">
        <v>2040301</v>
      </c>
      <c r="B326" s="26" t="s">
        <v>112</v>
      </c>
      <c r="C326" s="53"/>
      <c r="D326" s="54"/>
      <c r="E326" s="51">
        <f t="shared" si="8"/>
        <v>0</v>
      </c>
      <c r="F326" s="52" t="str">
        <f t="shared" si="9"/>
        <v> </v>
      </c>
    </row>
    <row r="327" spans="1:6">
      <c r="A327" s="25">
        <v>2040302</v>
      </c>
      <c r="B327" s="26" t="s">
        <v>113</v>
      </c>
      <c r="C327" s="53"/>
      <c r="D327" s="54"/>
      <c r="E327" s="51">
        <f t="shared" si="8"/>
        <v>0</v>
      </c>
      <c r="F327" s="52" t="str">
        <f t="shared" si="9"/>
        <v> </v>
      </c>
    </row>
    <row r="328" spans="1:6">
      <c r="A328" s="25">
        <v>2040303</v>
      </c>
      <c r="B328" s="26" t="s">
        <v>114</v>
      </c>
      <c r="C328" s="53"/>
      <c r="D328" s="54"/>
      <c r="E328" s="51">
        <f t="shared" ref="E328:E391" si="10">D328-C328</f>
        <v>0</v>
      </c>
      <c r="F328" s="52" t="str">
        <f t="shared" ref="F328:F391" si="11">IF(C328&lt;&gt;0,E328/C328*100," ")</f>
        <v> </v>
      </c>
    </row>
    <row r="329" spans="1:6">
      <c r="A329" s="25">
        <v>2040304</v>
      </c>
      <c r="B329" s="26" t="s">
        <v>309</v>
      </c>
      <c r="C329" s="53"/>
      <c r="D329" s="54"/>
      <c r="E329" s="51">
        <f t="shared" si="10"/>
        <v>0</v>
      </c>
      <c r="F329" s="52" t="str">
        <f t="shared" si="11"/>
        <v> </v>
      </c>
    </row>
    <row r="330" spans="1:6">
      <c r="A330" s="25">
        <v>2040350</v>
      </c>
      <c r="B330" s="26" t="s">
        <v>121</v>
      </c>
      <c r="C330" s="53"/>
      <c r="D330" s="54"/>
      <c r="E330" s="51">
        <f t="shared" si="10"/>
        <v>0</v>
      </c>
      <c r="F330" s="52" t="str">
        <f t="shared" si="11"/>
        <v> </v>
      </c>
    </row>
    <row r="331" spans="1:6">
      <c r="A331" s="25">
        <v>2040399</v>
      </c>
      <c r="B331" s="26" t="s">
        <v>310</v>
      </c>
      <c r="C331" s="53"/>
      <c r="D331" s="54"/>
      <c r="E331" s="51">
        <f t="shared" si="10"/>
        <v>0</v>
      </c>
      <c r="F331" s="52" t="str">
        <f t="shared" si="11"/>
        <v> </v>
      </c>
    </row>
    <row r="332" spans="1:6">
      <c r="A332" s="25">
        <v>20404</v>
      </c>
      <c r="B332" s="27" t="s">
        <v>311</v>
      </c>
      <c r="C332" s="53">
        <f>SUM(C333:C339)</f>
        <v>0</v>
      </c>
      <c r="D332" s="54">
        <v>0</v>
      </c>
      <c r="E332" s="51">
        <f t="shared" si="10"/>
        <v>0</v>
      </c>
      <c r="F332" s="52" t="str">
        <f t="shared" si="11"/>
        <v> </v>
      </c>
    </row>
    <row r="333" spans="1:6">
      <c r="A333" s="25">
        <v>2040401</v>
      </c>
      <c r="B333" s="26" t="s">
        <v>112</v>
      </c>
      <c r="C333" s="53"/>
      <c r="D333" s="54"/>
      <c r="E333" s="51">
        <f t="shared" si="10"/>
        <v>0</v>
      </c>
      <c r="F333" s="52" t="str">
        <f t="shared" si="11"/>
        <v> </v>
      </c>
    </row>
    <row r="334" spans="1:6">
      <c r="A334" s="25">
        <v>2040402</v>
      </c>
      <c r="B334" s="26" t="s">
        <v>113</v>
      </c>
      <c r="C334" s="53"/>
      <c r="D334" s="54"/>
      <c r="E334" s="51">
        <f t="shared" si="10"/>
        <v>0</v>
      </c>
      <c r="F334" s="52" t="str">
        <f t="shared" si="11"/>
        <v> </v>
      </c>
    </row>
    <row r="335" spans="1:6">
      <c r="A335" s="25">
        <v>2040403</v>
      </c>
      <c r="B335" s="26" t="s">
        <v>114</v>
      </c>
      <c r="C335" s="53"/>
      <c r="D335" s="54"/>
      <c r="E335" s="51">
        <f t="shared" si="10"/>
        <v>0</v>
      </c>
      <c r="F335" s="52" t="str">
        <f t="shared" si="11"/>
        <v> </v>
      </c>
    </row>
    <row r="336" spans="1:6">
      <c r="A336" s="25">
        <v>2040409</v>
      </c>
      <c r="B336" s="26" t="s">
        <v>312</v>
      </c>
      <c r="C336" s="53"/>
      <c r="D336" s="54"/>
      <c r="E336" s="51">
        <f t="shared" si="10"/>
        <v>0</v>
      </c>
      <c r="F336" s="52" t="str">
        <f t="shared" si="11"/>
        <v> </v>
      </c>
    </row>
    <row r="337" spans="1:6">
      <c r="A337" s="25">
        <v>2040410</v>
      </c>
      <c r="B337" s="26" t="s">
        <v>313</v>
      </c>
      <c r="C337" s="53"/>
      <c r="D337" s="54"/>
      <c r="E337" s="51">
        <f t="shared" si="10"/>
        <v>0</v>
      </c>
      <c r="F337" s="52" t="str">
        <f t="shared" si="11"/>
        <v> </v>
      </c>
    </row>
    <row r="338" spans="1:6">
      <c r="A338" s="25">
        <v>2040450</v>
      </c>
      <c r="B338" s="26" t="s">
        <v>121</v>
      </c>
      <c r="C338" s="53"/>
      <c r="D338" s="54"/>
      <c r="E338" s="51">
        <f t="shared" si="10"/>
        <v>0</v>
      </c>
      <c r="F338" s="52" t="str">
        <f t="shared" si="11"/>
        <v> </v>
      </c>
    </row>
    <row r="339" spans="1:6">
      <c r="A339" s="25">
        <v>2040499</v>
      </c>
      <c r="B339" s="26" t="s">
        <v>314</v>
      </c>
      <c r="C339" s="53"/>
      <c r="D339" s="54"/>
      <c r="E339" s="51">
        <f t="shared" si="10"/>
        <v>0</v>
      </c>
      <c r="F339" s="52" t="str">
        <f t="shared" si="11"/>
        <v> </v>
      </c>
    </row>
    <row r="340" spans="1:6">
      <c r="A340" s="25">
        <v>20405</v>
      </c>
      <c r="B340" s="27" t="s">
        <v>315</v>
      </c>
      <c r="C340" s="53">
        <f>SUM(C341:C348)</f>
        <v>0</v>
      </c>
      <c r="D340" s="54">
        <v>0</v>
      </c>
      <c r="E340" s="51">
        <f t="shared" si="10"/>
        <v>0</v>
      </c>
      <c r="F340" s="52" t="str">
        <f t="shared" si="11"/>
        <v> </v>
      </c>
    </row>
    <row r="341" spans="1:6">
      <c r="A341" s="25">
        <v>2040501</v>
      </c>
      <c r="B341" s="26" t="s">
        <v>112</v>
      </c>
      <c r="C341" s="53"/>
      <c r="D341" s="54"/>
      <c r="E341" s="51">
        <f t="shared" si="10"/>
        <v>0</v>
      </c>
      <c r="F341" s="52" t="str">
        <f t="shared" si="11"/>
        <v> </v>
      </c>
    </row>
    <row r="342" spans="1:6">
      <c r="A342" s="25">
        <v>2040502</v>
      </c>
      <c r="B342" s="26" t="s">
        <v>113</v>
      </c>
      <c r="C342" s="53"/>
      <c r="D342" s="54"/>
      <c r="E342" s="51">
        <f t="shared" si="10"/>
        <v>0</v>
      </c>
      <c r="F342" s="52" t="str">
        <f t="shared" si="11"/>
        <v> </v>
      </c>
    </row>
    <row r="343" spans="1:6">
      <c r="A343" s="25">
        <v>2040503</v>
      </c>
      <c r="B343" s="26" t="s">
        <v>114</v>
      </c>
      <c r="C343" s="53"/>
      <c r="D343" s="54"/>
      <c r="E343" s="51">
        <f t="shared" si="10"/>
        <v>0</v>
      </c>
      <c r="F343" s="52" t="str">
        <f t="shared" si="11"/>
        <v> </v>
      </c>
    </row>
    <row r="344" spans="1:6">
      <c r="A344" s="25">
        <v>2040504</v>
      </c>
      <c r="B344" s="26" t="s">
        <v>316</v>
      </c>
      <c r="C344" s="53"/>
      <c r="D344" s="54"/>
      <c r="E344" s="51">
        <f t="shared" si="10"/>
        <v>0</v>
      </c>
      <c r="F344" s="52" t="str">
        <f t="shared" si="11"/>
        <v> </v>
      </c>
    </row>
    <row r="345" spans="1:6">
      <c r="A345" s="25">
        <v>2040505</v>
      </c>
      <c r="B345" s="26" t="s">
        <v>317</v>
      </c>
      <c r="C345" s="53"/>
      <c r="D345" s="54"/>
      <c r="E345" s="51">
        <f t="shared" si="10"/>
        <v>0</v>
      </c>
      <c r="F345" s="52" t="str">
        <f t="shared" si="11"/>
        <v> </v>
      </c>
    </row>
    <row r="346" spans="1:6">
      <c r="A346" s="25">
        <v>2040506</v>
      </c>
      <c r="B346" s="26" t="s">
        <v>318</v>
      </c>
      <c r="C346" s="53"/>
      <c r="D346" s="54"/>
      <c r="E346" s="51">
        <f t="shared" si="10"/>
        <v>0</v>
      </c>
      <c r="F346" s="52" t="str">
        <f t="shared" si="11"/>
        <v> </v>
      </c>
    </row>
    <row r="347" spans="1:6">
      <c r="A347" s="25">
        <v>2040550</v>
      </c>
      <c r="B347" s="26" t="s">
        <v>121</v>
      </c>
      <c r="C347" s="53"/>
      <c r="D347" s="54"/>
      <c r="E347" s="51">
        <f t="shared" si="10"/>
        <v>0</v>
      </c>
      <c r="F347" s="52" t="str">
        <f t="shared" si="11"/>
        <v> </v>
      </c>
    </row>
    <row r="348" spans="1:6">
      <c r="A348" s="25">
        <v>2040599</v>
      </c>
      <c r="B348" s="26" t="s">
        <v>319</v>
      </c>
      <c r="C348" s="53"/>
      <c r="D348" s="54"/>
      <c r="E348" s="51">
        <f t="shared" si="10"/>
        <v>0</v>
      </c>
      <c r="F348" s="52" t="str">
        <f t="shared" si="11"/>
        <v> </v>
      </c>
    </row>
    <row r="349" spans="1:6">
      <c r="A349" s="25">
        <v>20406</v>
      </c>
      <c r="B349" s="27" t="s">
        <v>320</v>
      </c>
      <c r="C349" s="53">
        <f>SUM(C350:C364)</f>
        <v>51.24</v>
      </c>
      <c r="D349" s="54">
        <v>53.07</v>
      </c>
      <c r="E349" s="51">
        <f t="shared" si="10"/>
        <v>1.83000000000001</v>
      </c>
      <c r="F349" s="52">
        <f t="shared" si="11"/>
        <v>3.57142857142858</v>
      </c>
    </row>
    <row r="350" spans="1:6">
      <c r="A350" s="25">
        <v>2040601</v>
      </c>
      <c r="B350" s="26" t="s">
        <v>112</v>
      </c>
      <c r="C350" s="53">
        <v>48.12</v>
      </c>
      <c r="D350" s="54">
        <v>36.17</v>
      </c>
      <c r="E350" s="51">
        <f t="shared" si="10"/>
        <v>-11.95</v>
      </c>
      <c r="F350" s="52">
        <f t="shared" si="11"/>
        <v>-24.833748960931</v>
      </c>
    </row>
    <row r="351" spans="1:6">
      <c r="A351" s="25">
        <v>2040602</v>
      </c>
      <c r="B351" s="26" t="s">
        <v>113</v>
      </c>
      <c r="C351" s="53"/>
      <c r="D351" s="54">
        <v>1.44</v>
      </c>
      <c r="E351" s="51">
        <f t="shared" si="10"/>
        <v>1.44</v>
      </c>
      <c r="F351" s="52" t="str">
        <f t="shared" si="11"/>
        <v> </v>
      </c>
    </row>
    <row r="352" spans="1:6">
      <c r="A352" s="25">
        <v>2040603</v>
      </c>
      <c r="B352" s="26" t="s">
        <v>114</v>
      </c>
      <c r="C352" s="53"/>
      <c r="D352" s="54"/>
      <c r="E352" s="51">
        <f t="shared" si="10"/>
        <v>0</v>
      </c>
      <c r="F352" s="52" t="str">
        <f t="shared" si="11"/>
        <v> </v>
      </c>
    </row>
    <row r="353" spans="1:6">
      <c r="A353" s="25">
        <v>2040604</v>
      </c>
      <c r="B353" s="26" t="s">
        <v>321</v>
      </c>
      <c r="C353" s="53"/>
      <c r="D353" s="54">
        <v>11.46</v>
      </c>
      <c r="E353" s="51">
        <f t="shared" si="10"/>
        <v>11.46</v>
      </c>
      <c r="F353" s="52" t="str">
        <f t="shared" si="11"/>
        <v> </v>
      </c>
    </row>
    <row r="354" spans="1:6">
      <c r="A354" s="25">
        <v>2040605</v>
      </c>
      <c r="B354" s="26" t="s">
        <v>322</v>
      </c>
      <c r="C354" s="53"/>
      <c r="D354" s="54"/>
      <c r="E354" s="51">
        <f t="shared" si="10"/>
        <v>0</v>
      </c>
      <c r="F354" s="52" t="str">
        <f t="shared" si="11"/>
        <v> </v>
      </c>
    </row>
    <row r="355" spans="1:6">
      <c r="A355" s="25">
        <v>2040606</v>
      </c>
      <c r="B355" s="26" t="s">
        <v>323</v>
      </c>
      <c r="C355" s="53"/>
      <c r="D355" s="54"/>
      <c r="E355" s="51">
        <f t="shared" si="10"/>
        <v>0</v>
      </c>
      <c r="F355" s="52" t="str">
        <f t="shared" si="11"/>
        <v> </v>
      </c>
    </row>
    <row r="356" spans="1:6">
      <c r="A356" s="25">
        <v>2040607</v>
      </c>
      <c r="B356" s="26" t="s">
        <v>324</v>
      </c>
      <c r="C356" s="53"/>
      <c r="D356" s="54"/>
      <c r="E356" s="51">
        <f t="shared" si="10"/>
        <v>0</v>
      </c>
      <c r="F356" s="52" t="str">
        <f t="shared" si="11"/>
        <v> </v>
      </c>
    </row>
    <row r="357" spans="1:6">
      <c r="A357" s="25">
        <v>2040608</v>
      </c>
      <c r="B357" s="26" t="s">
        <v>325</v>
      </c>
      <c r="C357" s="53"/>
      <c r="D357" s="54"/>
      <c r="E357" s="51">
        <f t="shared" si="10"/>
        <v>0</v>
      </c>
      <c r="F357" s="52" t="str">
        <f t="shared" si="11"/>
        <v> </v>
      </c>
    </row>
    <row r="358" spans="1:6">
      <c r="A358" s="25">
        <v>2040609</v>
      </c>
      <c r="B358" s="26" t="s">
        <v>326</v>
      </c>
      <c r="C358" s="53"/>
      <c r="D358" s="54"/>
      <c r="E358" s="51">
        <f t="shared" si="10"/>
        <v>0</v>
      </c>
      <c r="F358" s="52" t="str">
        <f t="shared" si="11"/>
        <v> </v>
      </c>
    </row>
    <row r="359" spans="1:6">
      <c r="A359" s="25">
        <v>2040610</v>
      </c>
      <c r="B359" s="26" t="s">
        <v>327</v>
      </c>
      <c r="C359" s="53"/>
      <c r="D359" s="54"/>
      <c r="E359" s="51">
        <f t="shared" si="10"/>
        <v>0</v>
      </c>
      <c r="F359" s="52" t="str">
        <f t="shared" si="11"/>
        <v> </v>
      </c>
    </row>
    <row r="360" spans="1:6">
      <c r="A360" s="25">
        <v>2040611</v>
      </c>
      <c r="B360" s="26" t="s">
        <v>328</v>
      </c>
      <c r="C360" s="53"/>
      <c r="D360" s="54"/>
      <c r="E360" s="51">
        <f t="shared" si="10"/>
        <v>0</v>
      </c>
      <c r="F360" s="52" t="str">
        <f t="shared" si="11"/>
        <v> </v>
      </c>
    </row>
    <row r="361" spans="1:6">
      <c r="A361" s="25">
        <v>2040612</v>
      </c>
      <c r="B361" s="26" t="s">
        <v>329</v>
      </c>
      <c r="C361" s="53"/>
      <c r="D361" s="54"/>
      <c r="E361" s="51">
        <f t="shared" si="10"/>
        <v>0</v>
      </c>
      <c r="F361" s="52" t="str">
        <f t="shared" si="11"/>
        <v> </v>
      </c>
    </row>
    <row r="362" spans="1:6">
      <c r="A362" s="25">
        <v>2040613</v>
      </c>
      <c r="B362" s="26" t="s">
        <v>154</v>
      </c>
      <c r="C362" s="53"/>
      <c r="D362" s="54"/>
      <c r="E362" s="51">
        <f t="shared" si="10"/>
        <v>0</v>
      </c>
      <c r="F362" s="52" t="str">
        <f t="shared" si="11"/>
        <v> </v>
      </c>
    </row>
    <row r="363" spans="1:6">
      <c r="A363" s="25">
        <v>2040650</v>
      </c>
      <c r="B363" s="26" t="s">
        <v>121</v>
      </c>
      <c r="C363" s="53"/>
      <c r="D363" s="54"/>
      <c r="E363" s="51">
        <f t="shared" si="10"/>
        <v>0</v>
      </c>
      <c r="F363" s="52" t="str">
        <f t="shared" si="11"/>
        <v> </v>
      </c>
    </row>
    <row r="364" spans="1:6">
      <c r="A364" s="25">
        <v>2040699</v>
      </c>
      <c r="B364" s="26" t="s">
        <v>330</v>
      </c>
      <c r="C364" s="53">
        <v>3.12</v>
      </c>
      <c r="D364" s="54">
        <v>4</v>
      </c>
      <c r="E364" s="51">
        <f t="shared" si="10"/>
        <v>0.88</v>
      </c>
      <c r="F364" s="52">
        <f t="shared" si="11"/>
        <v>28.2051282051282</v>
      </c>
    </row>
    <row r="365" spans="1:6">
      <c r="A365" s="25">
        <v>20407</v>
      </c>
      <c r="B365" s="27" t="s">
        <v>331</v>
      </c>
      <c r="C365" s="53">
        <f>SUM(C366:C374)</f>
        <v>0</v>
      </c>
      <c r="D365" s="54">
        <v>0</v>
      </c>
      <c r="E365" s="51">
        <f t="shared" si="10"/>
        <v>0</v>
      </c>
      <c r="F365" s="52" t="str">
        <f t="shared" si="11"/>
        <v> </v>
      </c>
    </row>
    <row r="366" spans="1:6">
      <c r="A366" s="25">
        <v>2040701</v>
      </c>
      <c r="B366" s="26" t="s">
        <v>112</v>
      </c>
      <c r="C366" s="53"/>
      <c r="D366" s="54"/>
      <c r="E366" s="51">
        <f t="shared" si="10"/>
        <v>0</v>
      </c>
      <c r="F366" s="52" t="str">
        <f t="shared" si="11"/>
        <v> </v>
      </c>
    </row>
    <row r="367" spans="1:6">
      <c r="A367" s="25">
        <v>2040702</v>
      </c>
      <c r="B367" s="26" t="s">
        <v>113</v>
      </c>
      <c r="C367" s="53"/>
      <c r="D367" s="54"/>
      <c r="E367" s="51">
        <f t="shared" si="10"/>
        <v>0</v>
      </c>
      <c r="F367" s="52" t="str">
        <f t="shared" si="11"/>
        <v> </v>
      </c>
    </row>
    <row r="368" spans="1:6">
      <c r="A368" s="25">
        <v>2040703</v>
      </c>
      <c r="B368" s="26" t="s">
        <v>114</v>
      </c>
      <c r="C368" s="53"/>
      <c r="D368" s="54"/>
      <c r="E368" s="51">
        <f t="shared" si="10"/>
        <v>0</v>
      </c>
      <c r="F368" s="52" t="str">
        <f t="shared" si="11"/>
        <v> </v>
      </c>
    </row>
    <row r="369" spans="1:6">
      <c r="A369" s="25">
        <v>2040704</v>
      </c>
      <c r="B369" s="26" t="s">
        <v>332</v>
      </c>
      <c r="C369" s="53"/>
      <c r="D369" s="54"/>
      <c r="E369" s="51">
        <f t="shared" si="10"/>
        <v>0</v>
      </c>
      <c r="F369" s="52" t="str">
        <f t="shared" si="11"/>
        <v> </v>
      </c>
    </row>
    <row r="370" spans="1:6">
      <c r="A370" s="25">
        <v>2040705</v>
      </c>
      <c r="B370" s="26" t="s">
        <v>333</v>
      </c>
      <c r="C370" s="53"/>
      <c r="D370" s="54"/>
      <c r="E370" s="51">
        <f t="shared" si="10"/>
        <v>0</v>
      </c>
      <c r="F370" s="52" t="str">
        <f t="shared" si="11"/>
        <v> </v>
      </c>
    </row>
    <row r="371" spans="1:6">
      <c r="A371" s="25">
        <v>2040706</v>
      </c>
      <c r="B371" s="26" t="s">
        <v>334</v>
      </c>
      <c r="C371" s="53"/>
      <c r="D371" s="54"/>
      <c r="E371" s="51">
        <f t="shared" si="10"/>
        <v>0</v>
      </c>
      <c r="F371" s="52" t="str">
        <f t="shared" si="11"/>
        <v> </v>
      </c>
    </row>
    <row r="372" spans="1:6">
      <c r="A372" s="25">
        <v>2040707</v>
      </c>
      <c r="B372" s="26" t="s">
        <v>154</v>
      </c>
      <c r="C372" s="53"/>
      <c r="D372" s="54"/>
      <c r="E372" s="51">
        <f t="shared" si="10"/>
        <v>0</v>
      </c>
      <c r="F372" s="52" t="str">
        <f t="shared" si="11"/>
        <v> </v>
      </c>
    </row>
    <row r="373" spans="1:6">
      <c r="A373" s="25">
        <v>2040750</v>
      </c>
      <c r="B373" s="26" t="s">
        <v>121</v>
      </c>
      <c r="C373" s="53"/>
      <c r="D373" s="54"/>
      <c r="E373" s="51">
        <f t="shared" si="10"/>
        <v>0</v>
      </c>
      <c r="F373" s="52" t="str">
        <f t="shared" si="11"/>
        <v> </v>
      </c>
    </row>
    <row r="374" spans="1:6">
      <c r="A374" s="25">
        <v>2040799</v>
      </c>
      <c r="B374" s="26" t="s">
        <v>335</v>
      </c>
      <c r="C374" s="53"/>
      <c r="D374" s="54"/>
      <c r="E374" s="51">
        <f t="shared" si="10"/>
        <v>0</v>
      </c>
      <c r="F374" s="52" t="str">
        <f t="shared" si="11"/>
        <v> </v>
      </c>
    </row>
    <row r="375" spans="1:6">
      <c r="A375" s="25">
        <v>20408</v>
      </c>
      <c r="B375" s="27" t="s">
        <v>336</v>
      </c>
      <c r="C375" s="53">
        <f>SUM(C376:C384)</f>
        <v>0</v>
      </c>
      <c r="D375" s="54">
        <v>0</v>
      </c>
      <c r="E375" s="51">
        <f t="shared" si="10"/>
        <v>0</v>
      </c>
      <c r="F375" s="52" t="str">
        <f t="shared" si="11"/>
        <v> </v>
      </c>
    </row>
    <row r="376" spans="1:6">
      <c r="A376" s="25">
        <v>2040801</v>
      </c>
      <c r="B376" s="26" t="s">
        <v>112</v>
      </c>
      <c r="C376" s="53"/>
      <c r="D376" s="54"/>
      <c r="E376" s="51">
        <f t="shared" si="10"/>
        <v>0</v>
      </c>
      <c r="F376" s="52" t="str">
        <f t="shared" si="11"/>
        <v> </v>
      </c>
    </row>
    <row r="377" spans="1:6">
      <c r="A377" s="25">
        <v>2040802</v>
      </c>
      <c r="B377" s="26" t="s">
        <v>113</v>
      </c>
      <c r="C377" s="53"/>
      <c r="D377" s="54"/>
      <c r="E377" s="51">
        <f t="shared" si="10"/>
        <v>0</v>
      </c>
      <c r="F377" s="52" t="str">
        <f t="shared" si="11"/>
        <v> </v>
      </c>
    </row>
    <row r="378" spans="1:6">
      <c r="A378" s="25">
        <v>2040803</v>
      </c>
      <c r="B378" s="26" t="s">
        <v>114</v>
      </c>
      <c r="C378" s="53"/>
      <c r="D378" s="54"/>
      <c r="E378" s="51">
        <f t="shared" si="10"/>
        <v>0</v>
      </c>
      <c r="F378" s="52" t="str">
        <f t="shared" si="11"/>
        <v> </v>
      </c>
    </row>
    <row r="379" spans="1:6">
      <c r="A379" s="25">
        <v>2040804</v>
      </c>
      <c r="B379" s="26" t="s">
        <v>337</v>
      </c>
      <c r="C379" s="53"/>
      <c r="D379" s="54"/>
      <c r="E379" s="51">
        <f t="shared" si="10"/>
        <v>0</v>
      </c>
      <c r="F379" s="52" t="str">
        <f t="shared" si="11"/>
        <v> </v>
      </c>
    </row>
    <row r="380" spans="1:6">
      <c r="A380" s="25">
        <v>2040805</v>
      </c>
      <c r="B380" s="26" t="s">
        <v>338</v>
      </c>
      <c r="C380" s="53"/>
      <c r="D380" s="54"/>
      <c r="E380" s="51">
        <f t="shared" si="10"/>
        <v>0</v>
      </c>
      <c r="F380" s="52" t="str">
        <f t="shared" si="11"/>
        <v> </v>
      </c>
    </row>
    <row r="381" spans="1:6">
      <c r="A381" s="25">
        <v>2040806</v>
      </c>
      <c r="B381" s="26" t="s">
        <v>339</v>
      </c>
      <c r="C381" s="53"/>
      <c r="D381" s="54"/>
      <c r="E381" s="51">
        <f t="shared" si="10"/>
        <v>0</v>
      </c>
      <c r="F381" s="52" t="str">
        <f t="shared" si="11"/>
        <v> </v>
      </c>
    </row>
    <row r="382" spans="1:6">
      <c r="A382" s="25">
        <v>2040807</v>
      </c>
      <c r="B382" s="26" t="s">
        <v>154</v>
      </c>
      <c r="C382" s="53"/>
      <c r="D382" s="54"/>
      <c r="E382" s="51">
        <f t="shared" si="10"/>
        <v>0</v>
      </c>
      <c r="F382" s="52" t="str">
        <f t="shared" si="11"/>
        <v> </v>
      </c>
    </row>
    <row r="383" spans="1:6">
      <c r="A383" s="25">
        <v>2040850</v>
      </c>
      <c r="B383" s="26" t="s">
        <v>121</v>
      </c>
      <c r="C383" s="53"/>
      <c r="D383" s="54"/>
      <c r="E383" s="51">
        <f t="shared" si="10"/>
        <v>0</v>
      </c>
      <c r="F383" s="52" t="str">
        <f t="shared" si="11"/>
        <v> </v>
      </c>
    </row>
    <row r="384" spans="1:6">
      <c r="A384" s="25">
        <v>2040899</v>
      </c>
      <c r="B384" s="26" t="s">
        <v>340</v>
      </c>
      <c r="C384" s="53"/>
      <c r="D384" s="54"/>
      <c r="E384" s="51">
        <f t="shared" si="10"/>
        <v>0</v>
      </c>
      <c r="F384" s="52" t="str">
        <f t="shared" si="11"/>
        <v> </v>
      </c>
    </row>
    <row r="385" spans="1:6">
      <c r="A385" s="25">
        <v>20409</v>
      </c>
      <c r="B385" s="27" t="s">
        <v>341</v>
      </c>
      <c r="C385" s="53">
        <f>SUM(C386:C392)</f>
        <v>0</v>
      </c>
      <c r="D385" s="54">
        <v>0</v>
      </c>
      <c r="E385" s="51">
        <f t="shared" si="10"/>
        <v>0</v>
      </c>
      <c r="F385" s="52" t="str">
        <f t="shared" si="11"/>
        <v> </v>
      </c>
    </row>
    <row r="386" spans="1:6">
      <c r="A386" s="25">
        <v>2040901</v>
      </c>
      <c r="B386" s="26" t="s">
        <v>112</v>
      </c>
      <c r="C386" s="53"/>
      <c r="D386" s="54"/>
      <c r="E386" s="51">
        <f t="shared" si="10"/>
        <v>0</v>
      </c>
      <c r="F386" s="52" t="str">
        <f t="shared" si="11"/>
        <v> </v>
      </c>
    </row>
    <row r="387" spans="1:6">
      <c r="A387" s="25">
        <v>2040902</v>
      </c>
      <c r="B387" s="26" t="s">
        <v>113</v>
      </c>
      <c r="C387" s="53"/>
      <c r="D387" s="54"/>
      <c r="E387" s="51">
        <f t="shared" si="10"/>
        <v>0</v>
      </c>
      <c r="F387" s="52" t="str">
        <f t="shared" si="11"/>
        <v> </v>
      </c>
    </row>
    <row r="388" spans="1:6">
      <c r="A388" s="25">
        <v>2040903</v>
      </c>
      <c r="B388" s="26" t="s">
        <v>114</v>
      </c>
      <c r="C388" s="53"/>
      <c r="D388" s="54"/>
      <c r="E388" s="51">
        <f t="shared" si="10"/>
        <v>0</v>
      </c>
      <c r="F388" s="52" t="str">
        <f t="shared" si="11"/>
        <v> </v>
      </c>
    </row>
    <row r="389" spans="1:6">
      <c r="A389" s="25">
        <v>2040904</v>
      </c>
      <c r="B389" s="26" t="s">
        <v>342</v>
      </c>
      <c r="C389" s="53"/>
      <c r="D389" s="54"/>
      <c r="E389" s="51">
        <f t="shared" si="10"/>
        <v>0</v>
      </c>
      <c r="F389" s="52" t="str">
        <f t="shared" si="11"/>
        <v> </v>
      </c>
    </row>
    <row r="390" spans="1:6">
      <c r="A390" s="25">
        <v>2040905</v>
      </c>
      <c r="B390" s="26" t="s">
        <v>343</v>
      </c>
      <c r="C390" s="53"/>
      <c r="D390" s="54"/>
      <c r="E390" s="51">
        <f t="shared" si="10"/>
        <v>0</v>
      </c>
      <c r="F390" s="52" t="str">
        <f t="shared" si="11"/>
        <v> </v>
      </c>
    </row>
    <row r="391" spans="1:6">
      <c r="A391" s="25">
        <v>2040950</v>
      </c>
      <c r="B391" s="26" t="s">
        <v>121</v>
      </c>
      <c r="C391" s="53"/>
      <c r="D391" s="54"/>
      <c r="E391" s="51">
        <f t="shared" si="10"/>
        <v>0</v>
      </c>
      <c r="F391" s="52" t="str">
        <f t="shared" si="11"/>
        <v> </v>
      </c>
    </row>
    <row r="392" spans="1:6">
      <c r="A392" s="25">
        <v>2040999</v>
      </c>
      <c r="B392" s="26" t="s">
        <v>344</v>
      </c>
      <c r="C392" s="53"/>
      <c r="D392" s="54"/>
      <c r="E392" s="51">
        <f t="shared" ref="E392:E456" si="12">D392-C392</f>
        <v>0</v>
      </c>
      <c r="F392" s="52" t="str">
        <f t="shared" ref="F392:F456" si="13">IF(C392&lt;&gt;0,E392/C392*100," ")</f>
        <v> </v>
      </c>
    </row>
    <row r="393" spans="1:6">
      <c r="A393" s="25">
        <v>20410</v>
      </c>
      <c r="B393" s="27" t="s">
        <v>345</v>
      </c>
      <c r="C393" s="53">
        <f>SUM(C394:C398)</f>
        <v>0</v>
      </c>
      <c r="D393" s="54">
        <v>0</v>
      </c>
      <c r="E393" s="51">
        <f t="shared" si="12"/>
        <v>0</v>
      </c>
      <c r="F393" s="52" t="str">
        <f t="shared" si="13"/>
        <v> </v>
      </c>
    </row>
    <row r="394" spans="1:6">
      <c r="A394" s="25">
        <v>2041001</v>
      </c>
      <c r="B394" s="26" t="s">
        <v>112</v>
      </c>
      <c r="C394" s="53"/>
      <c r="D394" s="54"/>
      <c r="E394" s="51">
        <f t="shared" si="12"/>
        <v>0</v>
      </c>
      <c r="F394" s="52" t="str">
        <f t="shared" si="13"/>
        <v> </v>
      </c>
    </row>
    <row r="395" spans="1:6">
      <c r="A395" s="25">
        <v>2041002</v>
      </c>
      <c r="B395" s="26" t="s">
        <v>113</v>
      </c>
      <c r="C395" s="53"/>
      <c r="D395" s="54"/>
      <c r="E395" s="51">
        <f t="shared" si="12"/>
        <v>0</v>
      </c>
      <c r="F395" s="52" t="str">
        <f t="shared" si="13"/>
        <v> </v>
      </c>
    </row>
    <row r="396" spans="1:6">
      <c r="A396" s="25">
        <v>2041006</v>
      </c>
      <c r="B396" s="26" t="s">
        <v>154</v>
      </c>
      <c r="C396" s="53"/>
      <c r="D396" s="54"/>
      <c r="E396" s="51">
        <f t="shared" si="12"/>
        <v>0</v>
      </c>
      <c r="F396" s="52" t="str">
        <f t="shared" si="13"/>
        <v> </v>
      </c>
    </row>
    <row r="397" spans="1:6">
      <c r="A397" s="25">
        <v>2041007</v>
      </c>
      <c r="B397" s="26" t="s">
        <v>346</v>
      </c>
      <c r="C397" s="53"/>
      <c r="D397" s="54"/>
      <c r="E397" s="51">
        <f t="shared" si="12"/>
        <v>0</v>
      </c>
      <c r="F397" s="52" t="str">
        <f t="shared" si="13"/>
        <v> </v>
      </c>
    </row>
    <row r="398" spans="1:6">
      <c r="A398" s="25">
        <v>2041099</v>
      </c>
      <c r="B398" s="26" t="s">
        <v>347</v>
      </c>
      <c r="C398" s="53"/>
      <c r="D398" s="54"/>
      <c r="E398" s="51">
        <f t="shared" si="12"/>
        <v>0</v>
      </c>
      <c r="F398" s="52" t="str">
        <f t="shared" si="13"/>
        <v> </v>
      </c>
    </row>
    <row r="399" spans="1:6">
      <c r="A399" s="25">
        <v>20499</v>
      </c>
      <c r="B399" s="27" t="s">
        <v>348</v>
      </c>
      <c r="C399" s="53">
        <f>SUM(C400:C401)</f>
        <v>108.61</v>
      </c>
      <c r="D399" s="54">
        <v>110</v>
      </c>
      <c r="E399" s="51">
        <f t="shared" si="12"/>
        <v>1.38999999999999</v>
      </c>
      <c r="F399" s="52">
        <f t="shared" si="13"/>
        <v>1.27980848908939</v>
      </c>
    </row>
    <row r="400" spans="1:6">
      <c r="A400" s="25">
        <v>2049901</v>
      </c>
      <c r="B400" s="26" t="s">
        <v>349</v>
      </c>
      <c r="C400" s="53">
        <v>40.46</v>
      </c>
      <c r="D400" s="54">
        <v>110</v>
      </c>
      <c r="E400" s="51">
        <f t="shared" si="12"/>
        <v>69.54</v>
      </c>
      <c r="F400" s="52">
        <f t="shared" si="13"/>
        <v>171.873455264459</v>
      </c>
    </row>
    <row r="401" spans="1:6">
      <c r="A401" s="25">
        <v>2049902</v>
      </c>
      <c r="B401" s="26" t="s">
        <v>350</v>
      </c>
      <c r="C401" s="53">
        <v>68.15</v>
      </c>
      <c r="D401" s="54"/>
      <c r="E401" s="51"/>
      <c r="F401" s="52"/>
    </row>
    <row r="402" spans="1:6">
      <c r="A402" s="27">
        <v>205</v>
      </c>
      <c r="B402" s="27" t="s">
        <v>22</v>
      </c>
      <c r="C402" s="53">
        <f>C403+C408+C424+C417+C430+C434+C438+C442+C448+C455</f>
        <v>4247.09</v>
      </c>
      <c r="D402" s="54">
        <v>3719.159218</v>
      </c>
      <c r="E402" s="51">
        <f t="shared" si="12"/>
        <v>-527.930781999999</v>
      </c>
      <c r="F402" s="52">
        <f t="shared" si="13"/>
        <v>-12.4304119291091</v>
      </c>
    </row>
    <row r="403" spans="1:6">
      <c r="A403" s="25">
        <v>20501</v>
      </c>
      <c r="B403" s="27" t="s">
        <v>351</v>
      </c>
      <c r="C403" s="53">
        <f>SUM(C404:C407)</f>
        <v>0</v>
      </c>
      <c r="D403" s="54">
        <v>0</v>
      </c>
      <c r="E403" s="51">
        <f t="shared" si="12"/>
        <v>0</v>
      </c>
      <c r="F403" s="52" t="str">
        <f t="shared" si="13"/>
        <v> </v>
      </c>
    </row>
    <row r="404" spans="1:6">
      <c r="A404" s="25">
        <v>2050101</v>
      </c>
      <c r="B404" s="26" t="s">
        <v>112</v>
      </c>
      <c r="C404" s="53"/>
      <c r="D404" s="54"/>
      <c r="E404" s="51">
        <f t="shared" si="12"/>
        <v>0</v>
      </c>
      <c r="F404" s="52" t="str">
        <f t="shared" si="13"/>
        <v> </v>
      </c>
    </row>
    <row r="405" spans="1:6">
      <c r="A405" s="25">
        <v>2050102</v>
      </c>
      <c r="B405" s="26" t="s">
        <v>113</v>
      </c>
      <c r="C405" s="53"/>
      <c r="D405" s="54"/>
      <c r="E405" s="51">
        <f t="shared" si="12"/>
        <v>0</v>
      </c>
      <c r="F405" s="52" t="str">
        <f t="shared" si="13"/>
        <v> </v>
      </c>
    </row>
    <row r="406" spans="1:6">
      <c r="A406" s="25">
        <v>2050103</v>
      </c>
      <c r="B406" s="26" t="s">
        <v>114</v>
      </c>
      <c r="C406" s="53"/>
      <c r="D406" s="54"/>
      <c r="E406" s="51">
        <f t="shared" si="12"/>
        <v>0</v>
      </c>
      <c r="F406" s="52" t="str">
        <f t="shared" si="13"/>
        <v> </v>
      </c>
    </row>
    <row r="407" spans="1:6">
      <c r="A407" s="25">
        <v>2050199</v>
      </c>
      <c r="B407" s="26" t="s">
        <v>352</v>
      </c>
      <c r="C407" s="53"/>
      <c r="D407" s="54"/>
      <c r="E407" s="51">
        <f t="shared" si="12"/>
        <v>0</v>
      </c>
      <c r="F407" s="52" t="str">
        <f t="shared" si="13"/>
        <v> </v>
      </c>
    </row>
    <row r="408" spans="1:6">
      <c r="A408" s="25">
        <v>20502</v>
      </c>
      <c r="B408" s="27" t="s">
        <v>353</v>
      </c>
      <c r="C408" s="53">
        <f>SUM(C409:C416)</f>
        <v>3707.56</v>
      </c>
      <c r="D408" s="54">
        <v>3343.454218</v>
      </c>
      <c r="E408" s="51">
        <f t="shared" si="12"/>
        <v>-364.105782</v>
      </c>
      <c r="F408" s="52">
        <f t="shared" si="13"/>
        <v>-9.8206308731349</v>
      </c>
    </row>
    <row r="409" spans="1:6">
      <c r="A409" s="25">
        <v>2050201</v>
      </c>
      <c r="B409" s="26" t="s">
        <v>354</v>
      </c>
      <c r="C409" s="53">
        <v>5.8</v>
      </c>
      <c r="D409" s="54">
        <v>36.048</v>
      </c>
      <c r="E409" s="51">
        <f t="shared" si="12"/>
        <v>30.248</v>
      </c>
      <c r="F409" s="52">
        <f t="shared" si="13"/>
        <v>521.51724137931</v>
      </c>
    </row>
    <row r="410" spans="1:6">
      <c r="A410" s="25">
        <v>2050202</v>
      </c>
      <c r="B410" s="26" t="s">
        <v>355</v>
      </c>
      <c r="C410" s="53">
        <v>2259.5</v>
      </c>
      <c r="D410" s="54">
        <v>2128.822718</v>
      </c>
      <c r="E410" s="51">
        <f t="shared" si="12"/>
        <v>-130.677282</v>
      </c>
      <c r="F410" s="52">
        <f t="shared" si="13"/>
        <v>-5.78346014605002</v>
      </c>
    </row>
    <row r="411" spans="1:6">
      <c r="A411" s="25">
        <v>2050203</v>
      </c>
      <c r="B411" s="26" t="s">
        <v>356</v>
      </c>
      <c r="C411" s="53">
        <v>1428.61</v>
      </c>
      <c r="D411" s="54">
        <v>1117.0138</v>
      </c>
      <c r="E411" s="51">
        <f t="shared" si="12"/>
        <v>-311.5962</v>
      </c>
      <c r="F411" s="52">
        <f t="shared" si="13"/>
        <v>-21.8111450990823</v>
      </c>
    </row>
    <row r="412" spans="1:6">
      <c r="A412" s="25">
        <v>2050204</v>
      </c>
      <c r="B412" s="26" t="s">
        <v>357</v>
      </c>
      <c r="C412" s="53">
        <v>7.65</v>
      </c>
      <c r="D412" s="54">
        <v>18.5697</v>
      </c>
      <c r="E412" s="51">
        <f t="shared" si="12"/>
        <v>10.9197</v>
      </c>
      <c r="F412" s="52">
        <f t="shared" si="13"/>
        <v>142.741176470588</v>
      </c>
    </row>
    <row r="413" spans="1:6">
      <c r="A413" s="25">
        <v>2050205</v>
      </c>
      <c r="B413" s="26" t="s">
        <v>358</v>
      </c>
      <c r="C413" s="53"/>
      <c r="D413" s="54"/>
      <c r="E413" s="51">
        <f t="shared" si="12"/>
        <v>0</v>
      </c>
      <c r="F413" s="52" t="str">
        <f t="shared" si="13"/>
        <v> </v>
      </c>
    </row>
    <row r="414" spans="1:6">
      <c r="A414" s="25">
        <v>2050206</v>
      </c>
      <c r="B414" s="26" t="s">
        <v>359</v>
      </c>
      <c r="C414" s="53"/>
      <c r="D414" s="54"/>
      <c r="E414" s="51">
        <f t="shared" si="12"/>
        <v>0</v>
      </c>
      <c r="F414" s="52" t="str">
        <f t="shared" si="13"/>
        <v> </v>
      </c>
    </row>
    <row r="415" spans="1:6">
      <c r="A415" s="25">
        <v>2050207</v>
      </c>
      <c r="B415" s="26" t="s">
        <v>360</v>
      </c>
      <c r="C415" s="53"/>
      <c r="D415" s="54"/>
      <c r="E415" s="51">
        <f t="shared" si="12"/>
        <v>0</v>
      </c>
      <c r="F415" s="52" t="str">
        <f t="shared" si="13"/>
        <v> </v>
      </c>
    </row>
    <row r="416" spans="1:6">
      <c r="A416" s="25">
        <v>2050299</v>
      </c>
      <c r="B416" s="26" t="s">
        <v>361</v>
      </c>
      <c r="C416" s="53">
        <v>6</v>
      </c>
      <c r="D416" s="54">
        <v>43</v>
      </c>
      <c r="E416" s="51">
        <f t="shared" si="12"/>
        <v>37</v>
      </c>
      <c r="F416" s="52">
        <f t="shared" si="13"/>
        <v>616.666666666667</v>
      </c>
    </row>
    <row r="417" spans="1:6">
      <c r="A417" s="25">
        <v>20503</v>
      </c>
      <c r="B417" s="27" t="s">
        <v>362</v>
      </c>
      <c r="C417" s="53">
        <f>SUM(C418:C423)</f>
        <v>19.2</v>
      </c>
      <c r="D417" s="54">
        <v>0</v>
      </c>
      <c r="E417" s="51">
        <f t="shared" si="12"/>
        <v>-19.2</v>
      </c>
      <c r="F417" s="52">
        <f t="shared" si="13"/>
        <v>-100</v>
      </c>
    </row>
    <row r="418" spans="1:6">
      <c r="A418" s="25">
        <v>2050301</v>
      </c>
      <c r="B418" s="26" t="s">
        <v>363</v>
      </c>
      <c r="C418" s="53"/>
      <c r="D418" s="54"/>
      <c r="E418" s="51">
        <f t="shared" si="12"/>
        <v>0</v>
      </c>
      <c r="F418" s="52" t="str">
        <f t="shared" si="13"/>
        <v> </v>
      </c>
    </row>
    <row r="419" spans="1:6">
      <c r="A419" s="25">
        <v>2050302</v>
      </c>
      <c r="B419" s="26" t="s">
        <v>364</v>
      </c>
      <c r="C419" s="53">
        <v>10.8</v>
      </c>
      <c r="D419" s="54"/>
      <c r="E419" s="51">
        <f t="shared" si="12"/>
        <v>-10.8</v>
      </c>
      <c r="F419" s="52">
        <f t="shared" si="13"/>
        <v>-100</v>
      </c>
    </row>
    <row r="420" spans="1:6">
      <c r="A420" s="25">
        <v>2050303</v>
      </c>
      <c r="B420" s="26" t="s">
        <v>365</v>
      </c>
      <c r="C420" s="53"/>
      <c r="D420" s="54"/>
      <c r="E420" s="51">
        <f t="shared" si="12"/>
        <v>0</v>
      </c>
      <c r="F420" s="52" t="str">
        <f t="shared" si="13"/>
        <v> </v>
      </c>
    </row>
    <row r="421" spans="1:6">
      <c r="A421" s="25">
        <v>2050304</v>
      </c>
      <c r="B421" s="26" t="s">
        <v>366</v>
      </c>
      <c r="C421" s="53"/>
      <c r="D421" s="54"/>
      <c r="E421" s="51">
        <f t="shared" si="12"/>
        <v>0</v>
      </c>
      <c r="F421" s="52" t="str">
        <f t="shared" si="13"/>
        <v> </v>
      </c>
    </row>
    <row r="422" spans="1:6">
      <c r="A422" s="25">
        <v>2050305</v>
      </c>
      <c r="B422" s="26" t="s">
        <v>367</v>
      </c>
      <c r="C422" s="53">
        <v>8.4</v>
      </c>
      <c r="D422" s="54"/>
      <c r="E422" s="51">
        <f t="shared" si="12"/>
        <v>-8.4</v>
      </c>
      <c r="F422" s="52">
        <f t="shared" si="13"/>
        <v>-100</v>
      </c>
    </row>
    <row r="423" spans="1:6">
      <c r="A423" s="25">
        <v>2050399</v>
      </c>
      <c r="B423" s="26" t="s">
        <v>368</v>
      </c>
      <c r="C423" s="53"/>
      <c r="D423" s="54"/>
      <c r="E423" s="51">
        <f t="shared" si="12"/>
        <v>0</v>
      </c>
      <c r="F423" s="52" t="str">
        <f t="shared" si="13"/>
        <v> </v>
      </c>
    </row>
    <row r="424" spans="1:6">
      <c r="A424" s="25">
        <v>20504</v>
      </c>
      <c r="B424" s="27" t="s">
        <v>369</v>
      </c>
      <c r="C424" s="53">
        <f>SUM(C425:C429)</f>
        <v>0</v>
      </c>
      <c r="D424" s="54">
        <v>0</v>
      </c>
      <c r="E424" s="51">
        <f t="shared" si="12"/>
        <v>0</v>
      </c>
      <c r="F424" s="52" t="str">
        <f t="shared" si="13"/>
        <v> </v>
      </c>
    </row>
    <row r="425" spans="1:6">
      <c r="A425" s="25">
        <v>2050401</v>
      </c>
      <c r="B425" s="26" t="s">
        <v>370</v>
      </c>
      <c r="C425" s="53"/>
      <c r="D425" s="54"/>
      <c r="E425" s="51">
        <f t="shared" si="12"/>
        <v>0</v>
      </c>
      <c r="F425" s="52" t="str">
        <f t="shared" si="13"/>
        <v> </v>
      </c>
    </row>
    <row r="426" spans="1:6">
      <c r="A426" s="25">
        <v>2050402</v>
      </c>
      <c r="B426" s="26" t="s">
        <v>371</v>
      </c>
      <c r="C426" s="53"/>
      <c r="D426" s="54"/>
      <c r="E426" s="51">
        <f t="shared" si="12"/>
        <v>0</v>
      </c>
      <c r="F426" s="52" t="str">
        <f t="shared" si="13"/>
        <v> </v>
      </c>
    </row>
    <row r="427" spans="1:6">
      <c r="A427" s="25">
        <v>2050403</v>
      </c>
      <c r="B427" s="26" t="s">
        <v>372</v>
      </c>
      <c r="C427" s="53"/>
      <c r="D427" s="54"/>
      <c r="E427" s="51">
        <f t="shared" si="12"/>
        <v>0</v>
      </c>
      <c r="F427" s="52" t="str">
        <f t="shared" si="13"/>
        <v> </v>
      </c>
    </row>
    <row r="428" spans="1:6">
      <c r="A428" s="25">
        <v>2050404</v>
      </c>
      <c r="B428" s="26" t="s">
        <v>373</v>
      </c>
      <c r="C428" s="53"/>
      <c r="D428" s="54"/>
      <c r="E428" s="51">
        <f t="shared" si="12"/>
        <v>0</v>
      </c>
      <c r="F428" s="52" t="str">
        <f t="shared" si="13"/>
        <v> </v>
      </c>
    </row>
    <row r="429" spans="1:6">
      <c r="A429" s="25">
        <v>2050499</v>
      </c>
      <c r="B429" s="26" t="s">
        <v>374</v>
      </c>
      <c r="C429" s="53"/>
      <c r="D429" s="54"/>
      <c r="E429" s="51">
        <f t="shared" si="12"/>
        <v>0</v>
      </c>
      <c r="F429" s="52" t="str">
        <f t="shared" si="13"/>
        <v> </v>
      </c>
    </row>
    <row r="430" spans="1:6">
      <c r="A430" s="25">
        <v>20505</v>
      </c>
      <c r="B430" s="27" t="s">
        <v>375</v>
      </c>
      <c r="C430" s="53">
        <f>SUM(C431:C433)</f>
        <v>0</v>
      </c>
      <c r="D430" s="54">
        <v>0</v>
      </c>
      <c r="E430" s="51">
        <f t="shared" si="12"/>
        <v>0</v>
      </c>
      <c r="F430" s="52" t="str">
        <f t="shared" si="13"/>
        <v> </v>
      </c>
    </row>
    <row r="431" spans="1:6">
      <c r="A431" s="25">
        <v>2050501</v>
      </c>
      <c r="B431" s="26" t="s">
        <v>376</v>
      </c>
      <c r="C431" s="53"/>
      <c r="D431" s="54"/>
      <c r="E431" s="51">
        <f t="shared" si="12"/>
        <v>0</v>
      </c>
      <c r="F431" s="52" t="str">
        <f t="shared" si="13"/>
        <v> </v>
      </c>
    </row>
    <row r="432" spans="1:6">
      <c r="A432" s="25">
        <v>2050502</v>
      </c>
      <c r="B432" s="26" t="s">
        <v>377</v>
      </c>
      <c r="C432" s="53"/>
      <c r="D432" s="54"/>
      <c r="E432" s="51">
        <f t="shared" si="12"/>
        <v>0</v>
      </c>
      <c r="F432" s="52" t="str">
        <f t="shared" si="13"/>
        <v> </v>
      </c>
    </row>
    <row r="433" spans="1:6">
      <c r="A433" s="25">
        <v>2050599</v>
      </c>
      <c r="B433" s="26" t="s">
        <v>378</v>
      </c>
      <c r="C433" s="53"/>
      <c r="D433" s="54"/>
      <c r="E433" s="51">
        <f t="shared" si="12"/>
        <v>0</v>
      </c>
      <c r="F433" s="52" t="str">
        <f t="shared" si="13"/>
        <v> </v>
      </c>
    </row>
    <row r="434" spans="1:6">
      <c r="A434" s="25">
        <v>20506</v>
      </c>
      <c r="B434" s="27" t="s">
        <v>379</v>
      </c>
      <c r="C434" s="53">
        <f>SUM(C435:C437)</f>
        <v>0</v>
      </c>
      <c r="D434" s="54">
        <v>0</v>
      </c>
      <c r="E434" s="51">
        <f t="shared" si="12"/>
        <v>0</v>
      </c>
      <c r="F434" s="52" t="str">
        <f t="shared" si="13"/>
        <v> </v>
      </c>
    </row>
    <row r="435" spans="1:6">
      <c r="A435" s="25">
        <v>2050601</v>
      </c>
      <c r="B435" s="26" t="s">
        <v>380</v>
      </c>
      <c r="C435" s="53"/>
      <c r="D435" s="54"/>
      <c r="E435" s="51">
        <f t="shared" si="12"/>
        <v>0</v>
      </c>
      <c r="F435" s="52" t="str">
        <f t="shared" si="13"/>
        <v> </v>
      </c>
    </row>
    <row r="436" spans="1:6">
      <c r="A436" s="25">
        <v>2050602</v>
      </c>
      <c r="B436" s="26" t="s">
        <v>381</v>
      </c>
      <c r="C436" s="53"/>
      <c r="D436" s="54"/>
      <c r="E436" s="51">
        <f t="shared" si="12"/>
        <v>0</v>
      </c>
      <c r="F436" s="52" t="str">
        <f t="shared" si="13"/>
        <v> </v>
      </c>
    </row>
    <row r="437" spans="1:6">
      <c r="A437" s="25">
        <v>2050699</v>
      </c>
      <c r="B437" s="26" t="s">
        <v>382</v>
      </c>
      <c r="C437" s="53"/>
      <c r="D437" s="54"/>
      <c r="E437" s="51">
        <f t="shared" si="12"/>
        <v>0</v>
      </c>
      <c r="F437" s="52" t="str">
        <f t="shared" si="13"/>
        <v> </v>
      </c>
    </row>
    <row r="438" spans="1:6">
      <c r="A438" s="25">
        <v>20507</v>
      </c>
      <c r="B438" s="27" t="s">
        <v>383</v>
      </c>
      <c r="C438" s="53">
        <f>SUM(C439:C441)</f>
        <v>14.7</v>
      </c>
      <c r="D438" s="54">
        <v>0</v>
      </c>
      <c r="E438" s="51">
        <f t="shared" si="12"/>
        <v>-14.7</v>
      </c>
      <c r="F438" s="52">
        <f t="shared" si="13"/>
        <v>-100</v>
      </c>
    </row>
    <row r="439" spans="1:6">
      <c r="A439" s="25">
        <v>2050701</v>
      </c>
      <c r="B439" s="26" t="s">
        <v>384</v>
      </c>
      <c r="C439" s="53">
        <v>14.7</v>
      </c>
      <c r="D439" s="54"/>
      <c r="E439" s="51">
        <f t="shared" si="12"/>
        <v>-14.7</v>
      </c>
      <c r="F439" s="52">
        <f t="shared" si="13"/>
        <v>-100</v>
      </c>
    </row>
    <row r="440" spans="1:6">
      <c r="A440" s="25">
        <v>2050702</v>
      </c>
      <c r="B440" s="26" t="s">
        <v>385</v>
      </c>
      <c r="C440" s="53"/>
      <c r="D440" s="54"/>
      <c r="E440" s="51">
        <f t="shared" si="12"/>
        <v>0</v>
      </c>
      <c r="F440" s="52" t="str">
        <f t="shared" si="13"/>
        <v> </v>
      </c>
    </row>
    <row r="441" spans="1:6">
      <c r="A441" s="25">
        <v>2050799</v>
      </c>
      <c r="B441" s="26" t="s">
        <v>386</v>
      </c>
      <c r="C441" s="53"/>
      <c r="D441" s="54"/>
      <c r="E441" s="51">
        <f t="shared" si="12"/>
        <v>0</v>
      </c>
      <c r="F441" s="52" t="str">
        <f t="shared" si="13"/>
        <v> </v>
      </c>
    </row>
    <row r="442" spans="1:6">
      <c r="A442" s="25">
        <v>20508</v>
      </c>
      <c r="B442" s="27" t="s">
        <v>387</v>
      </c>
      <c r="C442" s="53">
        <f>SUM(C443:C447)</f>
        <v>2.7</v>
      </c>
      <c r="D442" s="54">
        <v>5.705</v>
      </c>
      <c r="E442" s="51">
        <f t="shared" si="12"/>
        <v>3.005</v>
      </c>
      <c r="F442" s="52">
        <f t="shared" si="13"/>
        <v>111.296296296296</v>
      </c>
    </row>
    <row r="443" spans="1:6">
      <c r="A443" s="25">
        <v>2050801</v>
      </c>
      <c r="B443" s="26" t="s">
        <v>388</v>
      </c>
      <c r="C443" s="53"/>
      <c r="D443" s="54"/>
      <c r="E443" s="51">
        <f t="shared" si="12"/>
        <v>0</v>
      </c>
      <c r="F443" s="52" t="str">
        <f t="shared" si="13"/>
        <v> </v>
      </c>
    </row>
    <row r="444" spans="1:6">
      <c r="A444" s="25">
        <v>2050802</v>
      </c>
      <c r="B444" s="26" t="s">
        <v>389</v>
      </c>
      <c r="C444" s="53"/>
      <c r="D444" s="54"/>
      <c r="E444" s="51">
        <f t="shared" si="12"/>
        <v>0</v>
      </c>
      <c r="F444" s="52" t="str">
        <f t="shared" si="13"/>
        <v> </v>
      </c>
    </row>
    <row r="445" spans="1:6">
      <c r="A445" s="25">
        <v>2050803</v>
      </c>
      <c r="B445" s="26" t="s">
        <v>390</v>
      </c>
      <c r="C445" s="53">
        <v>2.7</v>
      </c>
      <c r="D445" s="54">
        <v>5.705</v>
      </c>
      <c r="E445" s="51">
        <f t="shared" si="12"/>
        <v>3.005</v>
      </c>
      <c r="F445" s="52">
        <f t="shared" si="13"/>
        <v>111.296296296296</v>
      </c>
    </row>
    <row r="446" spans="1:6">
      <c r="A446" s="25">
        <v>2050804</v>
      </c>
      <c r="B446" s="26" t="s">
        <v>391</v>
      </c>
      <c r="C446" s="53"/>
      <c r="D446" s="54"/>
      <c r="E446" s="51">
        <f t="shared" si="12"/>
        <v>0</v>
      </c>
      <c r="F446" s="52" t="str">
        <f t="shared" si="13"/>
        <v> </v>
      </c>
    </row>
    <row r="447" spans="1:6">
      <c r="A447" s="25">
        <v>2050899</v>
      </c>
      <c r="B447" s="26" t="s">
        <v>392</v>
      </c>
      <c r="C447" s="53"/>
      <c r="D447" s="54"/>
      <c r="E447" s="51">
        <f t="shared" si="12"/>
        <v>0</v>
      </c>
      <c r="F447" s="52" t="str">
        <f t="shared" si="13"/>
        <v> </v>
      </c>
    </row>
    <row r="448" spans="1:6">
      <c r="A448" s="25">
        <v>20509</v>
      </c>
      <c r="B448" s="27" t="s">
        <v>393</v>
      </c>
      <c r="C448" s="53">
        <f>SUM(C449:C454)</f>
        <v>460.44</v>
      </c>
      <c r="D448" s="54">
        <v>300</v>
      </c>
      <c r="E448" s="51">
        <f t="shared" si="12"/>
        <v>-160.44</v>
      </c>
      <c r="F448" s="52">
        <f t="shared" si="13"/>
        <v>-34.8449309356268</v>
      </c>
    </row>
    <row r="449" spans="1:6">
      <c r="A449" s="25">
        <v>2050901</v>
      </c>
      <c r="B449" s="26" t="s">
        <v>394</v>
      </c>
      <c r="C449" s="53">
        <v>26.93</v>
      </c>
      <c r="D449" s="54"/>
      <c r="E449" s="51">
        <f t="shared" si="12"/>
        <v>-26.93</v>
      </c>
      <c r="F449" s="52">
        <f t="shared" si="13"/>
        <v>-100</v>
      </c>
    </row>
    <row r="450" spans="1:6">
      <c r="A450" s="25">
        <v>2050902</v>
      </c>
      <c r="B450" s="26" t="s">
        <v>395</v>
      </c>
      <c r="C450" s="53"/>
      <c r="D450" s="54"/>
      <c r="E450" s="51">
        <f t="shared" si="12"/>
        <v>0</v>
      </c>
      <c r="F450" s="52" t="str">
        <f t="shared" si="13"/>
        <v> </v>
      </c>
    </row>
    <row r="451" spans="1:6">
      <c r="A451" s="25">
        <v>2050903</v>
      </c>
      <c r="B451" s="26" t="s">
        <v>396</v>
      </c>
      <c r="C451" s="53"/>
      <c r="D451" s="54"/>
      <c r="E451" s="51">
        <f t="shared" si="12"/>
        <v>0</v>
      </c>
      <c r="F451" s="52" t="str">
        <f t="shared" si="13"/>
        <v> </v>
      </c>
    </row>
    <row r="452" spans="1:6">
      <c r="A452" s="25">
        <v>2050904</v>
      </c>
      <c r="B452" s="26" t="s">
        <v>397</v>
      </c>
      <c r="C452" s="53"/>
      <c r="D452" s="54"/>
      <c r="E452" s="51">
        <f t="shared" si="12"/>
        <v>0</v>
      </c>
      <c r="F452" s="52" t="str">
        <f t="shared" si="13"/>
        <v> </v>
      </c>
    </row>
    <row r="453" spans="1:6">
      <c r="A453" s="25">
        <v>2050905</v>
      </c>
      <c r="B453" s="26" t="s">
        <v>398</v>
      </c>
      <c r="C453" s="53">
        <v>49.96</v>
      </c>
      <c r="D453" s="54"/>
      <c r="E453" s="51">
        <f t="shared" si="12"/>
        <v>-49.96</v>
      </c>
      <c r="F453" s="52">
        <f t="shared" si="13"/>
        <v>-100</v>
      </c>
    </row>
    <row r="454" spans="1:6">
      <c r="A454" s="25">
        <v>2050999</v>
      </c>
      <c r="B454" s="26" t="s">
        <v>399</v>
      </c>
      <c r="C454" s="53">
        <v>383.55</v>
      </c>
      <c r="D454" s="54">
        <v>300</v>
      </c>
      <c r="E454" s="51">
        <f t="shared" si="12"/>
        <v>-83.55</v>
      </c>
      <c r="F454" s="52">
        <f t="shared" si="13"/>
        <v>-21.7833398513883</v>
      </c>
    </row>
    <row r="455" spans="1:6">
      <c r="A455" s="25">
        <v>20599</v>
      </c>
      <c r="B455" s="27" t="s">
        <v>400</v>
      </c>
      <c r="C455" s="53">
        <f>C456</f>
        <v>42.49</v>
      </c>
      <c r="D455" s="54">
        <v>70</v>
      </c>
      <c r="E455" s="51">
        <f t="shared" si="12"/>
        <v>27.51</v>
      </c>
      <c r="F455" s="52">
        <f t="shared" si="13"/>
        <v>64.7446457990115</v>
      </c>
    </row>
    <row r="456" spans="1:6">
      <c r="A456" s="25">
        <v>2059999</v>
      </c>
      <c r="B456" s="26" t="s">
        <v>401</v>
      </c>
      <c r="C456" s="53">
        <v>42.49</v>
      </c>
      <c r="D456" s="54">
        <v>70</v>
      </c>
      <c r="E456" s="51">
        <f t="shared" si="12"/>
        <v>27.51</v>
      </c>
      <c r="F456" s="52">
        <f t="shared" si="13"/>
        <v>64.7446457990115</v>
      </c>
    </row>
    <row r="457" spans="1:6">
      <c r="A457" s="27">
        <v>206</v>
      </c>
      <c r="B457" s="27" t="s">
        <v>24</v>
      </c>
      <c r="C457" s="53">
        <f>C458+C463+C478+C472+C484+C489+C501+C494+C505+C508</f>
        <v>0</v>
      </c>
      <c r="D457" s="54">
        <v>0</v>
      </c>
      <c r="E457" s="51">
        <f t="shared" ref="E457:E520" si="14">D457-C457</f>
        <v>0</v>
      </c>
      <c r="F457" s="52" t="str">
        <f t="shared" ref="F457:F520" si="15">IF(C457&lt;&gt;0,E457/C457*100," ")</f>
        <v> </v>
      </c>
    </row>
    <row r="458" spans="1:6">
      <c r="A458" s="25">
        <v>20601</v>
      </c>
      <c r="B458" s="27" t="s">
        <v>402</v>
      </c>
      <c r="C458" s="53">
        <f>SUM(C459:C462)</f>
        <v>0</v>
      </c>
      <c r="D458" s="54">
        <v>0</v>
      </c>
      <c r="E458" s="51">
        <f t="shared" si="14"/>
        <v>0</v>
      </c>
      <c r="F458" s="52" t="str">
        <f t="shared" si="15"/>
        <v> </v>
      </c>
    </row>
    <row r="459" spans="1:6">
      <c r="A459" s="25">
        <v>2060101</v>
      </c>
      <c r="B459" s="26" t="s">
        <v>112</v>
      </c>
      <c r="C459" s="53"/>
      <c r="D459" s="54"/>
      <c r="E459" s="51">
        <f t="shared" si="14"/>
        <v>0</v>
      </c>
      <c r="F459" s="52" t="str">
        <f t="shared" si="15"/>
        <v> </v>
      </c>
    </row>
    <row r="460" spans="1:6">
      <c r="A460" s="25">
        <v>2060102</v>
      </c>
      <c r="B460" s="26" t="s">
        <v>113</v>
      </c>
      <c r="C460" s="53"/>
      <c r="D460" s="54"/>
      <c r="E460" s="51">
        <f t="shared" si="14"/>
        <v>0</v>
      </c>
      <c r="F460" s="52" t="str">
        <f t="shared" si="15"/>
        <v> </v>
      </c>
    </row>
    <row r="461" spans="1:6">
      <c r="A461" s="25">
        <v>2060103</v>
      </c>
      <c r="B461" s="26" t="s">
        <v>114</v>
      </c>
      <c r="C461" s="53"/>
      <c r="D461" s="54"/>
      <c r="E461" s="51">
        <f t="shared" si="14"/>
        <v>0</v>
      </c>
      <c r="F461" s="52" t="str">
        <f t="shared" si="15"/>
        <v> </v>
      </c>
    </row>
    <row r="462" spans="1:6">
      <c r="A462" s="25">
        <v>2060199</v>
      </c>
      <c r="B462" s="26" t="s">
        <v>403</v>
      </c>
      <c r="C462" s="53"/>
      <c r="D462" s="54"/>
      <c r="E462" s="51">
        <f t="shared" si="14"/>
        <v>0</v>
      </c>
      <c r="F462" s="52" t="str">
        <f t="shared" si="15"/>
        <v> </v>
      </c>
    </row>
    <row r="463" spans="1:6">
      <c r="A463" s="25">
        <v>20602</v>
      </c>
      <c r="B463" s="27" t="s">
        <v>404</v>
      </c>
      <c r="C463" s="53">
        <f>SUM(C464:C471)</f>
        <v>0</v>
      </c>
      <c r="D463" s="54">
        <v>0</v>
      </c>
      <c r="E463" s="51">
        <f t="shared" si="14"/>
        <v>0</v>
      </c>
      <c r="F463" s="52" t="str">
        <f t="shared" si="15"/>
        <v> </v>
      </c>
    </row>
    <row r="464" spans="1:6">
      <c r="A464" s="25">
        <v>2060201</v>
      </c>
      <c r="B464" s="26" t="s">
        <v>405</v>
      </c>
      <c r="C464" s="53"/>
      <c r="D464" s="54"/>
      <c r="E464" s="51">
        <f t="shared" si="14"/>
        <v>0</v>
      </c>
      <c r="F464" s="52" t="str">
        <f t="shared" si="15"/>
        <v> </v>
      </c>
    </row>
    <row r="465" spans="1:6">
      <c r="A465" s="25">
        <v>2060202</v>
      </c>
      <c r="B465" s="26" t="s">
        <v>406</v>
      </c>
      <c r="C465" s="53"/>
      <c r="D465" s="54"/>
      <c r="E465" s="51">
        <f t="shared" si="14"/>
        <v>0</v>
      </c>
      <c r="F465" s="52" t="str">
        <f t="shared" si="15"/>
        <v> </v>
      </c>
    </row>
    <row r="466" spans="1:6">
      <c r="A466" s="25">
        <v>2060203</v>
      </c>
      <c r="B466" s="26" t="s">
        <v>407</v>
      </c>
      <c r="C466" s="53"/>
      <c r="D466" s="54"/>
      <c r="E466" s="51">
        <f t="shared" si="14"/>
        <v>0</v>
      </c>
      <c r="F466" s="52" t="str">
        <f t="shared" si="15"/>
        <v> </v>
      </c>
    </row>
    <row r="467" spans="1:6">
      <c r="A467" s="25">
        <v>2060204</v>
      </c>
      <c r="B467" s="26" t="s">
        <v>408</v>
      </c>
      <c r="C467" s="53"/>
      <c r="D467" s="54"/>
      <c r="E467" s="51">
        <f t="shared" si="14"/>
        <v>0</v>
      </c>
      <c r="F467" s="52" t="str">
        <f t="shared" si="15"/>
        <v> </v>
      </c>
    </row>
    <row r="468" spans="1:6">
      <c r="A468" s="25">
        <v>2060205</v>
      </c>
      <c r="B468" s="26" t="s">
        <v>409</v>
      </c>
      <c r="C468" s="53"/>
      <c r="D468" s="54"/>
      <c r="E468" s="51">
        <f t="shared" si="14"/>
        <v>0</v>
      </c>
      <c r="F468" s="52" t="str">
        <f t="shared" si="15"/>
        <v> </v>
      </c>
    </row>
    <row r="469" spans="1:6">
      <c r="A469" s="25">
        <v>2060206</v>
      </c>
      <c r="B469" s="26" t="s">
        <v>410</v>
      </c>
      <c r="C469" s="53"/>
      <c r="D469" s="54"/>
      <c r="E469" s="51">
        <f t="shared" si="14"/>
        <v>0</v>
      </c>
      <c r="F469" s="52" t="str">
        <f t="shared" si="15"/>
        <v> </v>
      </c>
    </row>
    <row r="470" spans="1:6">
      <c r="A470" s="25">
        <v>2060207</v>
      </c>
      <c r="B470" s="26" t="s">
        <v>411</v>
      </c>
      <c r="C470" s="53"/>
      <c r="D470" s="54"/>
      <c r="E470" s="51">
        <f t="shared" si="14"/>
        <v>0</v>
      </c>
      <c r="F470" s="52" t="str">
        <f t="shared" si="15"/>
        <v> </v>
      </c>
    </row>
    <row r="471" spans="1:6">
      <c r="A471" s="25">
        <v>2060299</v>
      </c>
      <c r="B471" s="26" t="s">
        <v>412</v>
      </c>
      <c r="C471" s="53"/>
      <c r="D471" s="54"/>
      <c r="E471" s="51">
        <f t="shared" si="14"/>
        <v>0</v>
      </c>
      <c r="F471" s="52" t="str">
        <f t="shared" si="15"/>
        <v> </v>
      </c>
    </row>
    <row r="472" spans="1:6">
      <c r="A472" s="25">
        <v>20603</v>
      </c>
      <c r="B472" s="27" t="s">
        <v>413</v>
      </c>
      <c r="C472" s="53">
        <f>SUM(C473:C477)</f>
        <v>0</v>
      </c>
      <c r="D472" s="54">
        <v>0</v>
      </c>
      <c r="E472" s="51">
        <f t="shared" si="14"/>
        <v>0</v>
      </c>
      <c r="F472" s="52" t="str">
        <f t="shared" si="15"/>
        <v> </v>
      </c>
    </row>
    <row r="473" spans="1:6">
      <c r="A473" s="25">
        <v>2060301</v>
      </c>
      <c r="B473" s="26" t="s">
        <v>405</v>
      </c>
      <c r="C473" s="53"/>
      <c r="D473" s="54"/>
      <c r="E473" s="51">
        <f t="shared" si="14"/>
        <v>0</v>
      </c>
      <c r="F473" s="52" t="str">
        <f t="shared" si="15"/>
        <v> </v>
      </c>
    </row>
    <row r="474" spans="1:6">
      <c r="A474" s="25">
        <v>2060302</v>
      </c>
      <c r="B474" s="26" t="s">
        <v>414</v>
      </c>
      <c r="C474" s="53"/>
      <c r="D474" s="54"/>
      <c r="E474" s="51">
        <f t="shared" si="14"/>
        <v>0</v>
      </c>
      <c r="F474" s="52" t="str">
        <f t="shared" si="15"/>
        <v> </v>
      </c>
    </row>
    <row r="475" spans="1:6">
      <c r="A475" s="25">
        <v>2060303</v>
      </c>
      <c r="B475" s="26" t="s">
        <v>415</v>
      </c>
      <c r="C475" s="53"/>
      <c r="D475" s="54"/>
      <c r="E475" s="51">
        <f t="shared" si="14"/>
        <v>0</v>
      </c>
      <c r="F475" s="52" t="str">
        <f t="shared" si="15"/>
        <v> </v>
      </c>
    </row>
    <row r="476" spans="1:6">
      <c r="A476" s="25">
        <v>2060304</v>
      </c>
      <c r="B476" s="26" t="s">
        <v>416</v>
      </c>
      <c r="C476" s="53"/>
      <c r="D476" s="54"/>
      <c r="E476" s="51">
        <f t="shared" si="14"/>
        <v>0</v>
      </c>
      <c r="F476" s="52" t="str">
        <f t="shared" si="15"/>
        <v> </v>
      </c>
    </row>
    <row r="477" spans="1:6">
      <c r="A477" s="25">
        <v>2060399</v>
      </c>
      <c r="B477" s="26" t="s">
        <v>417</v>
      </c>
      <c r="C477" s="53"/>
      <c r="D477" s="54"/>
      <c r="E477" s="51">
        <f t="shared" si="14"/>
        <v>0</v>
      </c>
      <c r="F477" s="52" t="str">
        <f t="shared" si="15"/>
        <v> </v>
      </c>
    </row>
    <row r="478" spans="1:6">
      <c r="A478" s="25">
        <v>20604</v>
      </c>
      <c r="B478" s="27" t="s">
        <v>418</v>
      </c>
      <c r="C478" s="53">
        <f>SUM(C479:C483)</f>
        <v>0</v>
      </c>
      <c r="D478" s="54">
        <v>0</v>
      </c>
      <c r="E478" s="51">
        <f t="shared" si="14"/>
        <v>0</v>
      </c>
      <c r="F478" s="52" t="str">
        <f t="shared" si="15"/>
        <v> </v>
      </c>
    </row>
    <row r="479" spans="1:6">
      <c r="A479" s="25">
        <v>2060401</v>
      </c>
      <c r="B479" s="26" t="s">
        <v>405</v>
      </c>
      <c r="C479" s="53"/>
      <c r="D479" s="54"/>
      <c r="E479" s="51">
        <f t="shared" si="14"/>
        <v>0</v>
      </c>
      <c r="F479" s="52" t="str">
        <f t="shared" si="15"/>
        <v> </v>
      </c>
    </row>
    <row r="480" spans="1:6">
      <c r="A480" s="25">
        <v>2060402</v>
      </c>
      <c r="B480" s="26" t="s">
        <v>419</v>
      </c>
      <c r="C480" s="53"/>
      <c r="D480" s="54"/>
      <c r="E480" s="51">
        <f t="shared" si="14"/>
        <v>0</v>
      </c>
      <c r="F480" s="52" t="str">
        <f t="shared" si="15"/>
        <v> </v>
      </c>
    </row>
    <row r="481" spans="1:6">
      <c r="A481" s="25">
        <v>2060403</v>
      </c>
      <c r="B481" s="26" t="s">
        <v>420</v>
      </c>
      <c r="C481" s="53"/>
      <c r="D481" s="54"/>
      <c r="E481" s="51">
        <f t="shared" si="14"/>
        <v>0</v>
      </c>
      <c r="F481" s="52" t="str">
        <f t="shared" si="15"/>
        <v> </v>
      </c>
    </row>
    <row r="482" spans="1:6">
      <c r="A482" s="25">
        <v>2060404</v>
      </c>
      <c r="B482" s="26" t="s">
        <v>421</v>
      </c>
      <c r="C482" s="53"/>
      <c r="D482" s="54"/>
      <c r="E482" s="51">
        <f t="shared" si="14"/>
        <v>0</v>
      </c>
      <c r="F482" s="52" t="str">
        <f t="shared" si="15"/>
        <v> </v>
      </c>
    </row>
    <row r="483" spans="1:6">
      <c r="A483" s="25">
        <v>2060499</v>
      </c>
      <c r="B483" s="26" t="s">
        <v>422</v>
      </c>
      <c r="C483" s="53"/>
      <c r="D483" s="54"/>
      <c r="E483" s="51">
        <f t="shared" si="14"/>
        <v>0</v>
      </c>
      <c r="F483" s="52" t="str">
        <f t="shared" si="15"/>
        <v> </v>
      </c>
    </row>
    <row r="484" spans="1:6">
      <c r="A484" s="25">
        <v>20605</v>
      </c>
      <c r="B484" s="27" t="s">
        <v>423</v>
      </c>
      <c r="C484" s="53">
        <f>SUM(C485:C488)</f>
        <v>0</v>
      </c>
      <c r="D484" s="54">
        <v>0</v>
      </c>
      <c r="E484" s="51">
        <f t="shared" si="14"/>
        <v>0</v>
      </c>
      <c r="F484" s="52" t="str">
        <f t="shared" si="15"/>
        <v> </v>
      </c>
    </row>
    <row r="485" spans="1:6">
      <c r="A485" s="25">
        <v>2060501</v>
      </c>
      <c r="B485" s="26" t="s">
        <v>405</v>
      </c>
      <c r="C485" s="53"/>
      <c r="D485" s="54"/>
      <c r="E485" s="51">
        <f t="shared" si="14"/>
        <v>0</v>
      </c>
      <c r="F485" s="52" t="str">
        <f t="shared" si="15"/>
        <v> </v>
      </c>
    </row>
    <row r="486" spans="1:6">
      <c r="A486" s="25">
        <v>2060502</v>
      </c>
      <c r="B486" s="26" t="s">
        <v>424</v>
      </c>
      <c r="C486" s="53"/>
      <c r="D486" s="54"/>
      <c r="E486" s="51">
        <f t="shared" si="14"/>
        <v>0</v>
      </c>
      <c r="F486" s="52" t="str">
        <f t="shared" si="15"/>
        <v> </v>
      </c>
    </row>
    <row r="487" spans="1:6">
      <c r="A487" s="25">
        <v>2060503</v>
      </c>
      <c r="B487" s="26" t="s">
        <v>425</v>
      </c>
      <c r="C487" s="53"/>
      <c r="D487" s="54"/>
      <c r="E487" s="51">
        <f t="shared" si="14"/>
        <v>0</v>
      </c>
      <c r="F487" s="52" t="str">
        <f t="shared" si="15"/>
        <v> </v>
      </c>
    </row>
    <row r="488" spans="1:6">
      <c r="A488" s="25">
        <v>2060599</v>
      </c>
      <c r="B488" s="26" t="s">
        <v>426</v>
      </c>
      <c r="C488" s="53"/>
      <c r="D488" s="54"/>
      <c r="E488" s="51">
        <f t="shared" si="14"/>
        <v>0</v>
      </c>
      <c r="F488" s="52" t="str">
        <f t="shared" si="15"/>
        <v> </v>
      </c>
    </row>
    <row r="489" spans="1:6">
      <c r="A489" s="25">
        <v>20606</v>
      </c>
      <c r="B489" s="27" t="s">
        <v>427</v>
      </c>
      <c r="C489" s="53">
        <f>SUM(C490:C493)</f>
        <v>0</v>
      </c>
      <c r="D489" s="54">
        <v>0</v>
      </c>
      <c r="E489" s="51">
        <f t="shared" si="14"/>
        <v>0</v>
      </c>
      <c r="F489" s="52" t="str">
        <f t="shared" si="15"/>
        <v> </v>
      </c>
    </row>
    <row r="490" spans="1:6">
      <c r="A490" s="25">
        <v>2060601</v>
      </c>
      <c r="B490" s="26" t="s">
        <v>428</v>
      </c>
      <c r="C490" s="53"/>
      <c r="D490" s="54"/>
      <c r="E490" s="51">
        <f t="shared" si="14"/>
        <v>0</v>
      </c>
      <c r="F490" s="52" t="str">
        <f t="shared" si="15"/>
        <v> </v>
      </c>
    </row>
    <row r="491" spans="1:6">
      <c r="A491" s="25">
        <v>2060602</v>
      </c>
      <c r="B491" s="26" t="s">
        <v>429</v>
      </c>
      <c r="C491" s="53"/>
      <c r="D491" s="54"/>
      <c r="E491" s="51">
        <f t="shared" si="14"/>
        <v>0</v>
      </c>
      <c r="F491" s="52" t="str">
        <f t="shared" si="15"/>
        <v> </v>
      </c>
    </row>
    <row r="492" spans="1:6">
      <c r="A492" s="25">
        <v>2060603</v>
      </c>
      <c r="B492" s="26" t="s">
        <v>430</v>
      </c>
      <c r="C492" s="53"/>
      <c r="D492" s="54"/>
      <c r="E492" s="51">
        <f t="shared" si="14"/>
        <v>0</v>
      </c>
      <c r="F492" s="52" t="str">
        <f t="shared" si="15"/>
        <v> </v>
      </c>
    </row>
    <row r="493" spans="1:6">
      <c r="A493" s="25">
        <v>2060699</v>
      </c>
      <c r="B493" s="26" t="s">
        <v>431</v>
      </c>
      <c r="C493" s="53"/>
      <c r="D493" s="54"/>
      <c r="E493" s="51">
        <f t="shared" si="14"/>
        <v>0</v>
      </c>
      <c r="F493" s="52" t="str">
        <f t="shared" si="15"/>
        <v> </v>
      </c>
    </row>
    <row r="494" spans="1:6">
      <c r="A494" s="25">
        <v>20607</v>
      </c>
      <c r="B494" s="27" t="s">
        <v>432</v>
      </c>
      <c r="C494" s="53">
        <f>SUM(C495:C500)</f>
        <v>0</v>
      </c>
      <c r="D494" s="54">
        <v>0</v>
      </c>
      <c r="E494" s="51">
        <f t="shared" si="14"/>
        <v>0</v>
      </c>
      <c r="F494" s="52" t="str">
        <f t="shared" si="15"/>
        <v> </v>
      </c>
    </row>
    <row r="495" spans="1:6">
      <c r="A495" s="25">
        <v>2060701</v>
      </c>
      <c r="B495" s="26" t="s">
        <v>405</v>
      </c>
      <c r="C495" s="53"/>
      <c r="D495" s="54"/>
      <c r="E495" s="51">
        <f t="shared" si="14"/>
        <v>0</v>
      </c>
      <c r="F495" s="52" t="str">
        <f t="shared" si="15"/>
        <v> </v>
      </c>
    </row>
    <row r="496" spans="1:6">
      <c r="A496" s="25">
        <v>2060702</v>
      </c>
      <c r="B496" s="26" t="s">
        <v>433</v>
      </c>
      <c r="C496" s="53"/>
      <c r="D496" s="54"/>
      <c r="E496" s="51">
        <f t="shared" si="14"/>
        <v>0</v>
      </c>
      <c r="F496" s="52" t="str">
        <f t="shared" si="15"/>
        <v> </v>
      </c>
    </row>
    <row r="497" spans="1:6">
      <c r="A497" s="25">
        <v>2060703</v>
      </c>
      <c r="B497" s="26" t="s">
        <v>434</v>
      </c>
      <c r="C497" s="53"/>
      <c r="D497" s="54"/>
      <c r="E497" s="51">
        <f t="shared" si="14"/>
        <v>0</v>
      </c>
      <c r="F497" s="52" t="str">
        <f t="shared" si="15"/>
        <v> </v>
      </c>
    </row>
    <row r="498" spans="1:6">
      <c r="A498" s="25">
        <v>2060704</v>
      </c>
      <c r="B498" s="26" t="s">
        <v>435</v>
      </c>
      <c r="C498" s="53"/>
      <c r="D498" s="54"/>
      <c r="E498" s="51">
        <f t="shared" si="14"/>
        <v>0</v>
      </c>
      <c r="F498" s="52" t="str">
        <f t="shared" si="15"/>
        <v> </v>
      </c>
    </row>
    <row r="499" spans="1:6">
      <c r="A499" s="25">
        <v>2060705</v>
      </c>
      <c r="B499" s="26" t="s">
        <v>436</v>
      </c>
      <c r="C499" s="53"/>
      <c r="D499" s="54"/>
      <c r="E499" s="51">
        <f t="shared" si="14"/>
        <v>0</v>
      </c>
      <c r="F499" s="52" t="str">
        <f t="shared" si="15"/>
        <v> </v>
      </c>
    </row>
    <row r="500" spans="1:6">
      <c r="A500" s="25">
        <v>2060799</v>
      </c>
      <c r="B500" s="26" t="s">
        <v>437</v>
      </c>
      <c r="C500" s="53"/>
      <c r="D500" s="54"/>
      <c r="E500" s="51">
        <f t="shared" si="14"/>
        <v>0</v>
      </c>
      <c r="F500" s="52" t="str">
        <f t="shared" si="15"/>
        <v> </v>
      </c>
    </row>
    <row r="501" spans="1:6">
      <c r="A501" s="25">
        <v>20608</v>
      </c>
      <c r="B501" s="27" t="s">
        <v>438</v>
      </c>
      <c r="C501" s="53">
        <f>SUM(C502:C504)</f>
        <v>0</v>
      </c>
      <c r="D501" s="54">
        <v>0</v>
      </c>
      <c r="E501" s="51">
        <f t="shared" si="14"/>
        <v>0</v>
      </c>
      <c r="F501" s="52" t="str">
        <f t="shared" si="15"/>
        <v> </v>
      </c>
    </row>
    <row r="502" spans="1:6">
      <c r="A502" s="25">
        <v>2060801</v>
      </c>
      <c r="B502" s="26" t="s">
        <v>439</v>
      </c>
      <c r="C502" s="53"/>
      <c r="D502" s="54"/>
      <c r="E502" s="51">
        <f t="shared" si="14"/>
        <v>0</v>
      </c>
      <c r="F502" s="52" t="str">
        <f t="shared" si="15"/>
        <v> </v>
      </c>
    </row>
    <row r="503" spans="1:6">
      <c r="A503" s="25">
        <v>2060802</v>
      </c>
      <c r="B503" s="26" t="s">
        <v>440</v>
      </c>
      <c r="C503" s="53"/>
      <c r="D503" s="54"/>
      <c r="E503" s="51">
        <f t="shared" si="14"/>
        <v>0</v>
      </c>
      <c r="F503" s="52" t="str">
        <f t="shared" si="15"/>
        <v> </v>
      </c>
    </row>
    <row r="504" spans="1:6">
      <c r="A504" s="25">
        <v>2060899</v>
      </c>
      <c r="B504" s="26" t="s">
        <v>441</v>
      </c>
      <c r="C504" s="53"/>
      <c r="D504" s="54"/>
      <c r="E504" s="51">
        <f t="shared" si="14"/>
        <v>0</v>
      </c>
      <c r="F504" s="52" t="str">
        <f t="shared" si="15"/>
        <v> </v>
      </c>
    </row>
    <row r="505" spans="1:6">
      <c r="A505" s="25">
        <v>20609</v>
      </c>
      <c r="B505" s="27" t="s">
        <v>442</v>
      </c>
      <c r="C505" s="53">
        <f>SUM(C506:C507)</f>
        <v>0</v>
      </c>
      <c r="D505" s="54">
        <v>0</v>
      </c>
      <c r="E505" s="51">
        <f t="shared" si="14"/>
        <v>0</v>
      </c>
      <c r="F505" s="52" t="str">
        <f t="shared" si="15"/>
        <v> </v>
      </c>
    </row>
    <row r="506" spans="1:6">
      <c r="A506" s="25">
        <v>2060901</v>
      </c>
      <c r="B506" s="26" t="s">
        <v>443</v>
      </c>
      <c r="C506" s="53"/>
      <c r="D506" s="54"/>
      <c r="E506" s="51">
        <f t="shared" si="14"/>
        <v>0</v>
      </c>
      <c r="F506" s="52" t="str">
        <f t="shared" si="15"/>
        <v> </v>
      </c>
    </row>
    <row r="507" spans="1:6">
      <c r="A507" s="25">
        <v>2060902</v>
      </c>
      <c r="B507" s="26" t="s">
        <v>444</v>
      </c>
      <c r="C507" s="53"/>
      <c r="D507" s="54"/>
      <c r="E507" s="51">
        <f t="shared" si="14"/>
        <v>0</v>
      </c>
      <c r="F507" s="52" t="str">
        <f t="shared" si="15"/>
        <v> </v>
      </c>
    </row>
    <row r="508" spans="1:6">
      <c r="A508" s="25">
        <v>20699</v>
      </c>
      <c r="B508" s="27" t="s">
        <v>445</v>
      </c>
      <c r="C508" s="53">
        <f>SUM(C509:C512)</f>
        <v>0</v>
      </c>
      <c r="D508" s="54">
        <v>0</v>
      </c>
      <c r="E508" s="51">
        <f t="shared" si="14"/>
        <v>0</v>
      </c>
      <c r="F508" s="52" t="str">
        <f t="shared" si="15"/>
        <v> </v>
      </c>
    </row>
    <row r="509" spans="1:6">
      <c r="A509" s="25">
        <v>2069901</v>
      </c>
      <c r="B509" s="26" t="s">
        <v>446</v>
      </c>
      <c r="C509" s="53"/>
      <c r="D509" s="54"/>
      <c r="E509" s="51">
        <f t="shared" si="14"/>
        <v>0</v>
      </c>
      <c r="F509" s="52" t="str">
        <f t="shared" si="15"/>
        <v> </v>
      </c>
    </row>
    <row r="510" spans="1:6">
      <c r="A510" s="25">
        <v>2069902</v>
      </c>
      <c r="B510" s="26" t="s">
        <v>447</v>
      </c>
      <c r="C510" s="53"/>
      <c r="D510" s="54"/>
      <c r="E510" s="51">
        <f t="shared" si="14"/>
        <v>0</v>
      </c>
      <c r="F510" s="52" t="str">
        <f t="shared" si="15"/>
        <v> </v>
      </c>
    </row>
    <row r="511" spans="1:6">
      <c r="A511" s="25">
        <v>2069903</v>
      </c>
      <c r="B511" s="26" t="s">
        <v>448</v>
      </c>
      <c r="C511" s="53"/>
      <c r="D511" s="54"/>
      <c r="E511" s="51">
        <f t="shared" si="14"/>
        <v>0</v>
      </c>
      <c r="F511" s="52" t="str">
        <f t="shared" si="15"/>
        <v> </v>
      </c>
    </row>
    <row r="512" spans="1:6">
      <c r="A512" s="25">
        <v>2069999</v>
      </c>
      <c r="B512" s="26" t="s">
        <v>449</v>
      </c>
      <c r="C512" s="53"/>
      <c r="D512" s="54"/>
      <c r="E512" s="51">
        <f t="shared" si="14"/>
        <v>0</v>
      </c>
      <c r="F512" s="52" t="str">
        <f t="shared" si="15"/>
        <v> </v>
      </c>
    </row>
    <row r="513" spans="1:6">
      <c r="A513" s="27">
        <v>207</v>
      </c>
      <c r="B513" s="27" t="s">
        <v>26</v>
      </c>
      <c r="C513" s="53">
        <f>C514+C530+C538+C549+C558+C565</f>
        <v>160.82</v>
      </c>
      <c r="D513" s="54">
        <v>81.731</v>
      </c>
      <c r="E513" s="51">
        <f t="shared" si="14"/>
        <v>-79.089</v>
      </c>
      <c r="F513" s="52">
        <f t="shared" si="15"/>
        <v>-49.1785847531402</v>
      </c>
    </row>
    <row r="514" spans="1:6">
      <c r="A514" s="25">
        <v>20701</v>
      </c>
      <c r="B514" s="27" t="s">
        <v>450</v>
      </c>
      <c r="C514" s="53">
        <f>SUM(C515:C529)</f>
        <v>59.11</v>
      </c>
      <c r="D514" s="54">
        <v>41.731</v>
      </c>
      <c r="E514" s="51">
        <f t="shared" si="14"/>
        <v>-17.379</v>
      </c>
      <c r="F514" s="52">
        <f t="shared" si="15"/>
        <v>-29.4011165623414</v>
      </c>
    </row>
    <row r="515" spans="1:6">
      <c r="A515" s="25">
        <v>2070101</v>
      </c>
      <c r="B515" s="26" t="s">
        <v>112</v>
      </c>
      <c r="C515" s="53"/>
      <c r="D515" s="54"/>
      <c r="E515" s="51">
        <f t="shared" si="14"/>
        <v>0</v>
      </c>
      <c r="F515" s="52" t="str">
        <f t="shared" si="15"/>
        <v> </v>
      </c>
    </row>
    <row r="516" spans="1:6">
      <c r="A516" s="25">
        <v>2070102</v>
      </c>
      <c r="B516" s="26" t="s">
        <v>113</v>
      </c>
      <c r="C516" s="53"/>
      <c r="D516" s="54"/>
      <c r="E516" s="51">
        <f t="shared" si="14"/>
        <v>0</v>
      </c>
      <c r="F516" s="52" t="str">
        <f t="shared" si="15"/>
        <v> </v>
      </c>
    </row>
    <row r="517" spans="1:6">
      <c r="A517" s="25">
        <v>2070103</v>
      </c>
      <c r="B517" s="26" t="s">
        <v>114</v>
      </c>
      <c r="C517" s="53">
        <v>47.87</v>
      </c>
      <c r="D517" s="54">
        <v>41.731</v>
      </c>
      <c r="E517" s="51">
        <f t="shared" si="14"/>
        <v>-6.139</v>
      </c>
      <c r="F517" s="52">
        <f t="shared" si="15"/>
        <v>-12.8243158554418</v>
      </c>
    </row>
    <row r="518" spans="1:6">
      <c r="A518" s="25">
        <v>2070104</v>
      </c>
      <c r="B518" s="26" t="s">
        <v>451</v>
      </c>
      <c r="C518" s="53"/>
      <c r="D518" s="54"/>
      <c r="E518" s="51">
        <f t="shared" si="14"/>
        <v>0</v>
      </c>
      <c r="F518" s="52" t="str">
        <f t="shared" si="15"/>
        <v> </v>
      </c>
    </row>
    <row r="519" spans="1:6">
      <c r="A519" s="25">
        <v>2070105</v>
      </c>
      <c r="B519" s="26" t="s">
        <v>452</v>
      </c>
      <c r="C519" s="53"/>
      <c r="D519" s="54"/>
      <c r="E519" s="51">
        <f t="shared" si="14"/>
        <v>0</v>
      </c>
      <c r="F519" s="52" t="str">
        <f t="shared" si="15"/>
        <v> </v>
      </c>
    </row>
    <row r="520" spans="1:6">
      <c r="A520" s="25">
        <v>2070106</v>
      </c>
      <c r="B520" s="26" t="s">
        <v>453</v>
      </c>
      <c r="C520" s="53"/>
      <c r="D520" s="54"/>
      <c r="E520" s="51">
        <f t="shared" si="14"/>
        <v>0</v>
      </c>
      <c r="F520" s="52" t="str">
        <f t="shared" si="15"/>
        <v> </v>
      </c>
    </row>
    <row r="521" spans="1:6">
      <c r="A521" s="25">
        <v>2070107</v>
      </c>
      <c r="B521" s="26" t="s">
        <v>454</v>
      </c>
      <c r="C521" s="53"/>
      <c r="D521" s="54"/>
      <c r="E521" s="51">
        <f t="shared" ref="E521:E584" si="16">D521-C521</f>
        <v>0</v>
      </c>
      <c r="F521" s="52" t="str">
        <f t="shared" ref="F521:F584" si="17">IF(C521&lt;&gt;0,E521/C521*100," ")</f>
        <v> </v>
      </c>
    </row>
    <row r="522" spans="1:6">
      <c r="A522" s="25">
        <v>2070108</v>
      </c>
      <c r="B522" s="26" t="s">
        <v>455</v>
      </c>
      <c r="C522" s="53">
        <v>10</v>
      </c>
      <c r="D522" s="54"/>
      <c r="E522" s="51">
        <f t="shared" si="16"/>
        <v>-10</v>
      </c>
      <c r="F522" s="52">
        <f t="shared" si="17"/>
        <v>-100</v>
      </c>
    </row>
    <row r="523" spans="1:6">
      <c r="A523" s="25">
        <v>2070109</v>
      </c>
      <c r="B523" s="26" t="s">
        <v>456</v>
      </c>
      <c r="C523" s="53"/>
      <c r="D523" s="54"/>
      <c r="E523" s="51">
        <f t="shared" si="16"/>
        <v>0</v>
      </c>
      <c r="F523" s="52" t="str">
        <f t="shared" si="17"/>
        <v> </v>
      </c>
    </row>
    <row r="524" spans="1:6">
      <c r="A524" s="25">
        <v>2070110</v>
      </c>
      <c r="B524" s="26" t="s">
        <v>457</v>
      </c>
      <c r="C524" s="53"/>
      <c r="D524" s="54"/>
      <c r="E524" s="51">
        <f t="shared" si="16"/>
        <v>0</v>
      </c>
      <c r="F524" s="52" t="str">
        <f t="shared" si="17"/>
        <v> </v>
      </c>
    </row>
    <row r="525" spans="1:6">
      <c r="A525" s="25">
        <v>2070111</v>
      </c>
      <c r="B525" s="26" t="s">
        <v>458</v>
      </c>
      <c r="C525" s="53"/>
      <c r="D525" s="54"/>
      <c r="E525" s="51">
        <f t="shared" si="16"/>
        <v>0</v>
      </c>
      <c r="F525" s="52" t="str">
        <f t="shared" si="17"/>
        <v> </v>
      </c>
    </row>
    <row r="526" spans="1:6">
      <c r="A526" s="25">
        <v>2070112</v>
      </c>
      <c r="B526" s="26" t="s">
        <v>459</v>
      </c>
      <c r="C526" s="53">
        <v>0.4</v>
      </c>
      <c r="D526" s="54"/>
      <c r="E526" s="51">
        <f t="shared" si="16"/>
        <v>-0.4</v>
      </c>
      <c r="F526" s="52">
        <f t="shared" si="17"/>
        <v>-100</v>
      </c>
    </row>
    <row r="527" spans="1:6">
      <c r="A527" s="25">
        <v>2070113</v>
      </c>
      <c r="B527" s="26" t="s">
        <v>460</v>
      </c>
      <c r="C527" s="53"/>
      <c r="D527" s="54"/>
      <c r="E527" s="51">
        <f t="shared" si="16"/>
        <v>0</v>
      </c>
      <c r="F527" s="52" t="str">
        <f t="shared" si="17"/>
        <v> </v>
      </c>
    </row>
    <row r="528" spans="1:6">
      <c r="A528" s="25">
        <v>2070114</v>
      </c>
      <c r="B528" s="26" t="s">
        <v>461</v>
      </c>
      <c r="C528" s="53"/>
      <c r="D528" s="54"/>
      <c r="E528" s="51">
        <f t="shared" si="16"/>
        <v>0</v>
      </c>
      <c r="F528" s="52" t="str">
        <f t="shared" si="17"/>
        <v> </v>
      </c>
    </row>
    <row r="529" spans="1:6">
      <c r="A529" s="25">
        <v>2070199</v>
      </c>
      <c r="B529" s="26" t="s">
        <v>462</v>
      </c>
      <c r="C529" s="53">
        <v>0.84</v>
      </c>
      <c r="D529" s="54"/>
      <c r="E529" s="51">
        <f t="shared" si="16"/>
        <v>-0.84</v>
      </c>
      <c r="F529" s="52">
        <f t="shared" si="17"/>
        <v>-100</v>
      </c>
    </row>
    <row r="530" spans="1:6">
      <c r="A530" s="25">
        <v>20702</v>
      </c>
      <c r="B530" s="27" t="s">
        <v>463</v>
      </c>
      <c r="C530" s="53">
        <f>SUM(C531:C537)</f>
        <v>0.72</v>
      </c>
      <c r="D530" s="54">
        <v>0</v>
      </c>
      <c r="E530" s="51">
        <f t="shared" si="16"/>
        <v>-0.72</v>
      </c>
      <c r="F530" s="52">
        <f t="shared" si="17"/>
        <v>-100</v>
      </c>
    </row>
    <row r="531" spans="1:6">
      <c r="A531" s="25">
        <v>2070201</v>
      </c>
      <c r="B531" s="26" t="s">
        <v>112</v>
      </c>
      <c r="C531" s="53"/>
      <c r="D531" s="54"/>
      <c r="E531" s="51">
        <f t="shared" si="16"/>
        <v>0</v>
      </c>
      <c r="F531" s="52" t="str">
        <f t="shared" si="17"/>
        <v> </v>
      </c>
    </row>
    <row r="532" spans="1:6">
      <c r="A532" s="25">
        <v>2070202</v>
      </c>
      <c r="B532" s="26" t="s">
        <v>113</v>
      </c>
      <c r="C532" s="53"/>
      <c r="D532" s="54"/>
      <c r="E532" s="51">
        <f t="shared" si="16"/>
        <v>0</v>
      </c>
      <c r="F532" s="52" t="str">
        <f t="shared" si="17"/>
        <v> </v>
      </c>
    </row>
    <row r="533" spans="1:6">
      <c r="A533" s="25">
        <v>2070203</v>
      </c>
      <c r="B533" s="26" t="s">
        <v>114</v>
      </c>
      <c r="C533" s="53"/>
      <c r="D533" s="54"/>
      <c r="E533" s="51">
        <f t="shared" si="16"/>
        <v>0</v>
      </c>
      <c r="F533" s="52" t="str">
        <f t="shared" si="17"/>
        <v> </v>
      </c>
    </row>
    <row r="534" spans="1:6">
      <c r="A534" s="25">
        <v>2070204</v>
      </c>
      <c r="B534" s="26" t="s">
        <v>464</v>
      </c>
      <c r="C534" s="53"/>
      <c r="D534" s="54"/>
      <c r="E534" s="51">
        <f t="shared" si="16"/>
        <v>0</v>
      </c>
      <c r="F534" s="52" t="str">
        <f t="shared" si="17"/>
        <v> </v>
      </c>
    </row>
    <row r="535" spans="1:6">
      <c r="A535" s="25">
        <v>2070205</v>
      </c>
      <c r="B535" s="26" t="s">
        <v>465</v>
      </c>
      <c r="C535" s="53">
        <v>0.72</v>
      </c>
      <c r="D535" s="54"/>
      <c r="E535" s="51">
        <f t="shared" si="16"/>
        <v>-0.72</v>
      </c>
      <c r="F535" s="52">
        <f t="shared" si="17"/>
        <v>-100</v>
      </c>
    </row>
    <row r="536" spans="1:6">
      <c r="A536" s="25">
        <v>2070206</v>
      </c>
      <c r="B536" s="26" t="s">
        <v>466</v>
      </c>
      <c r="C536" s="53"/>
      <c r="D536" s="54"/>
      <c r="E536" s="51">
        <f t="shared" si="16"/>
        <v>0</v>
      </c>
      <c r="F536" s="52" t="str">
        <f t="shared" si="17"/>
        <v> </v>
      </c>
    </row>
    <row r="537" spans="1:6">
      <c r="A537" s="25">
        <v>2070299</v>
      </c>
      <c r="B537" s="26" t="s">
        <v>467</v>
      </c>
      <c r="C537" s="53"/>
      <c r="D537" s="54"/>
      <c r="E537" s="51">
        <f t="shared" si="16"/>
        <v>0</v>
      </c>
      <c r="F537" s="52" t="str">
        <f t="shared" si="17"/>
        <v> </v>
      </c>
    </row>
    <row r="538" spans="1:6">
      <c r="A538" s="25">
        <v>20703</v>
      </c>
      <c r="B538" s="27" t="s">
        <v>468</v>
      </c>
      <c r="C538" s="53">
        <f>SUM(C539:C548)</f>
        <v>0</v>
      </c>
      <c r="D538" s="54">
        <v>0</v>
      </c>
      <c r="E538" s="51">
        <f t="shared" si="16"/>
        <v>0</v>
      </c>
      <c r="F538" s="52" t="str">
        <f t="shared" si="17"/>
        <v> </v>
      </c>
    </row>
    <row r="539" spans="1:6">
      <c r="A539" s="25">
        <v>2070301</v>
      </c>
      <c r="B539" s="26" t="s">
        <v>112</v>
      </c>
      <c r="C539" s="53"/>
      <c r="D539" s="54"/>
      <c r="E539" s="51">
        <f t="shared" si="16"/>
        <v>0</v>
      </c>
      <c r="F539" s="52" t="str">
        <f t="shared" si="17"/>
        <v> </v>
      </c>
    </row>
    <row r="540" spans="1:6">
      <c r="A540" s="25">
        <v>2070302</v>
      </c>
      <c r="B540" s="26" t="s">
        <v>113</v>
      </c>
      <c r="C540" s="53"/>
      <c r="D540" s="54"/>
      <c r="E540" s="51">
        <f t="shared" si="16"/>
        <v>0</v>
      </c>
      <c r="F540" s="52" t="str">
        <f t="shared" si="17"/>
        <v> </v>
      </c>
    </row>
    <row r="541" spans="1:6">
      <c r="A541" s="25">
        <v>2070303</v>
      </c>
      <c r="B541" s="26" t="s">
        <v>114</v>
      </c>
      <c r="C541" s="53"/>
      <c r="D541" s="54"/>
      <c r="E541" s="51">
        <f t="shared" si="16"/>
        <v>0</v>
      </c>
      <c r="F541" s="52" t="str">
        <f t="shared" si="17"/>
        <v> </v>
      </c>
    </row>
    <row r="542" spans="1:6">
      <c r="A542" s="25">
        <v>2070304</v>
      </c>
      <c r="B542" s="26" t="s">
        <v>469</v>
      </c>
      <c r="C542" s="53"/>
      <c r="D542" s="54"/>
      <c r="E542" s="51">
        <f t="shared" si="16"/>
        <v>0</v>
      </c>
      <c r="F542" s="52" t="str">
        <f t="shared" si="17"/>
        <v> </v>
      </c>
    </row>
    <row r="543" ht="12.75" customHeight="1" spans="1:6">
      <c r="A543" s="25">
        <v>2070305</v>
      </c>
      <c r="B543" s="26" t="s">
        <v>470</v>
      </c>
      <c r="C543" s="53"/>
      <c r="D543" s="54"/>
      <c r="E543" s="51">
        <f t="shared" si="16"/>
        <v>0</v>
      </c>
      <c r="F543" s="52" t="str">
        <f t="shared" si="17"/>
        <v> </v>
      </c>
    </row>
    <row r="544" spans="1:6">
      <c r="A544" s="25">
        <v>2070306</v>
      </c>
      <c r="B544" s="26" t="s">
        <v>471</v>
      </c>
      <c r="C544" s="53"/>
      <c r="D544" s="54"/>
      <c r="E544" s="51">
        <f t="shared" si="16"/>
        <v>0</v>
      </c>
      <c r="F544" s="52" t="str">
        <f t="shared" si="17"/>
        <v> </v>
      </c>
    </row>
    <row r="545" spans="1:6">
      <c r="A545" s="25">
        <v>2070307</v>
      </c>
      <c r="B545" s="26" t="s">
        <v>472</v>
      </c>
      <c r="C545" s="53"/>
      <c r="D545" s="54"/>
      <c r="E545" s="51">
        <f t="shared" si="16"/>
        <v>0</v>
      </c>
      <c r="F545" s="52" t="str">
        <f t="shared" si="17"/>
        <v> </v>
      </c>
    </row>
    <row r="546" spans="1:6">
      <c r="A546" s="25">
        <v>2070308</v>
      </c>
      <c r="B546" s="26" t="s">
        <v>473</v>
      </c>
      <c r="C546" s="53"/>
      <c r="D546" s="54"/>
      <c r="E546" s="51">
        <f t="shared" si="16"/>
        <v>0</v>
      </c>
      <c r="F546" s="52" t="str">
        <f t="shared" si="17"/>
        <v> </v>
      </c>
    </row>
    <row r="547" spans="1:6">
      <c r="A547" s="25">
        <v>2070309</v>
      </c>
      <c r="B547" s="26" t="s">
        <v>474</v>
      </c>
      <c r="C547" s="53"/>
      <c r="D547" s="54"/>
      <c r="E547" s="51">
        <f t="shared" si="16"/>
        <v>0</v>
      </c>
      <c r="F547" s="52" t="str">
        <f t="shared" si="17"/>
        <v> </v>
      </c>
    </row>
    <row r="548" spans="1:6">
      <c r="A548" s="25">
        <v>2070399</v>
      </c>
      <c r="B548" s="26" t="s">
        <v>475</v>
      </c>
      <c r="C548" s="53"/>
      <c r="D548" s="54"/>
      <c r="E548" s="51">
        <f t="shared" si="16"/>
        <v>0</v>
      </c>
      <c r="F548" s="52" t="str">
        <f t="shared" si="17"/>
        <v> </v>
      </c>
    </row>
    <row r="549" spans="1:6">
      <c r="A549" s="25">
        <v>20706</v>
      </c>
      <c r="B549" s="27" t="s">
        <v>476</v>
      </c>
      <c r="C549" s="53">
        <f>SUM(C550:C557)</f>
        <v>0</v>
      </c>
      <c r="D549" s="54">
        <v>0</v>
      </c>
      <c r="E549" s="51">
        <f t="shared" si="16"/>
        <v>0</v>
      </c>
      <c r="F549" s="52" t="str">
        <f t="shared" si="17"/>
        <v> </v>
      </c>
    </row>
    <row r="550" spans="1:6">
      <c r="A550" s="25">
        <v>2070601</v>
      </c>
      <c r="B550" s="26" t="s">
        <v>112</v>
      </c>
      <c r="C550" s="53"/>
      <c r="D550" s="54"/>
      <c r="E550" s="51">
        <f t="shared" si="16"/>
        <v>0</v>
      </c>
      <c r="F550" s="52" t="str">
        <f t="shared" si="17"/>
        <v> </v>
      </c>
    </row>
    <row r="551" spans="1:6">
      <c r="A551" s="25">
        <v>2070602</v>
      </c>
      <c r="B551" s="26" t="s">
        <v>113</v>
      </c>
      <c r="C551" s="53"/>
      <c r="D551" s="54"/>
      <c r="E551" s="51">
        <f t="shared" si="16"/>
        <v>0</v>
      </c>
      <c r="F551" s="52" t="str">
        <f t="shared" si="17"/>
        <v> </v>
      </c>
    </row>
    <row r="552" spans="1:6">
      <c r="A552" s="25">
        <v>2070603</v>
      </c>
      <c r="B552" s="26" t="s">
        <v>114</v>
      </c>
      <c r="C552" s="53"/>
      <c r="D552" s="54"/>
      <c r="E552" s="51">
        <f t="shared" si="16"/>
        <v>0</v>
      </c>
      <c r="F552" s="52" t="str">
        <f t="shared" si="17"/>
        <v> </v>
      </c>
    </row>
    <row r="553" spans="1:6">
      <c r="A553" s="25">
        <v>2070604</v>
      </c>
      <c r="B553" s="26" t="s">
        <v>477</v>
      </c>
      <c r="C553" s="53"/>
      <c r="D553" s="54"/>
      <c r="E553" s="51">
        <f t="shared" si="16"/>
        <v>0</v>
      </c>
      <c r="F553" s="52" t="str">
        <f t="shared" si="17"/>
        <v> </v>
      </c>
    </row>
    <row r="554" spans="1:6">
      <c r="A554" s="25">
        <v>2070605</v>
      </c>
      <c r="B554" s="26" t="s">
        <v>478</v>
      </c>
      <c r="C554" s="53"/>
      <c r="D554" s="54"/>
      <c r="E554" s="51">
        <f t="shared" si="16"/>
        <v>0</v>
      </c>
      <c r="F554" s="52" t="str">
        <f t="shared" si="17"/>
        <v> </v>
      </c>
    </row>
    <row r="555" spans="1:6">
      <c r="A555" s="25">
        <v>2070606</v>
      </c>
      <c r="B555" s="26" t="s">
        <v>479</v>
      </c>
      <c r="C555" s="53"/>
      <c r="D555" s="54"/>
      <c r="E555" s="51">
        <f t="shared" si="16"/>
        <v>0</v>
      </c>
      <c r="F555" s="52" t="str">
        <f t="shared" si="17"/>
        <v> </v>
      </c>
    </row>
    <row r="556" spans="1:6">
      <c r="A556" s="25">
        <v>2070607</v>
      </c>
      <c r="B556" s="26" t="s">
        <v>480</v>
      </c>
      <c r="C556" s="53"/>
      <c r="D556" s="54"/>
      <c r="E556" s="51">
        <f t="shared" si="16"/>
        <v>0</v>
      </c>
      <c r="F556" s="52" t="str">
        <f t="shared" si="17"/>
        <v> </v>
      </c>
    </row>
    <row r="557" spans="1:6">
      <c r="A557" s="25">
        <v>2070699</v>
      </c>
      <c r="B557" s="26" t="s">
        <v>481</v>
      </c>
      <c r="C557" s="53"/>
      <c r="D557" s="54"/>
      <c r="E557" s="51">
        <f t="shared" si="16"/>
        <v>0</v>
      </c>
      <c r="F557" s="52" t="str">
        <f t="shared" si="17"/>
        <v> </v>
      </c>
    </row>
    <row r="558" spans="1:6">
      <c r="A558" s="25">
        <v>20708</v>
      </c>
      <c r="B558" s="27" t="s">
        <v>482</v>
      </c>
      <c r="C558" s="53">
        <f>SUM(C559:C564)</f>
        <v>0</v>
      </c>
      <c r="D558" s="54">
        <v>0</v>
      </c>
      <c r="E558" s="51">
        <f t="shared" si="16"/>
        <v>0</v>
      </c>
      <c r="F558" s="52" t="str">
        <f t="shared" si="17"/>
        <v> </v>
      </c>
    </row>
    <row r="559" spans="1:6">
      <c r="A559" s="25">
        <v>2070801</v>
      </c>
      <c r="B559" s="26" t="s">
        <v>112</v>
      </c>
      <c r="C559" s="53"/>
      <c r="D559" s="54"/>
      <c r="E559" s="51">
        <f t="shared" si="16"/>
        <v>0</v>
      </c>
      <c r="F559" s="52" t="str">
        <f t="shared" si="17"/>
        <v> </v>
      </c>
    </row>
    <row r="560" spans="1:6">
      <c r="A560" s="25">
        <v>2070802</v>
      </c>
      <c r="B560" s="26" t="s">
        <v>113</v>
      </c>
      <c r="C560" s="53"/>
      <c r="D560" s="54"/>
      <c r="E560" s="51">
        <f t="shared" si="16"/>
        <v>0</v>
      </c>
      <c r="F560" s="52" t="str">
        <f t="shared" si="17"/>
        <v> </v>
      </c>
    </row>
    <row r="561" spans="1:6">
      <c r="A561" s="25">
        <v>2070803</v>
      </c>
      <c r="B561" s="26" t="s">
        <v>114</v>
      </c>
      <c r="C561" s="53"/>
      <c r="D561" s="54"/>
      <c r="E561" s="51">
        <f t="shared" si="16"/>
        <v>0</v>
      </c>
      <c r="F561" s="52" t="str">
        <f t="shared" si="17"/>
        <v> </v>
      </c>
    </row>
    <row r="562" spans="1:6">
      <c r="A562" s="25">
        <v>2070804</v>
      </c>
      <c r="B562" s="26" t="s">
        <v>483</v>
      </c>
      <c r="C562" s="53"/>
      <c r="D562" s="54"/>
      <c r="E562" s="51">
        <f t="shared" si="16"/>
        <v>0</v>
      </c>
      <c r="F562" s="52" t="str">
        <f t="shared" si="17"/>
        <v> </v>
      </c>
    </row>
    <row r="563" spans="1:6">
      <c r="A563" s="25">
        <v>2070805</v>
      </c>
      <c r="B563" s="26" t="s">
        <v>484</v>
      </c>
      <c r="C563" s="53"/>
      <c r="D563" s="54"/>
      <c r="E563" s="51">
        <f t="shared" si="16"/>
        <v>0</v>
      </c>
      <c r="F563" s="52" t="str">
        <f t="shared" si="17"/>
        <v> </v>
      </c>
    </row>
    <row r="564" spans="1:6">
      <c r="A564" s="25">
        <v>2070899</v>
      </c>
      <c r="B564" s="26" t="s">
        <v>485</v>
      </c>
      <c r="C564" s="53"/>
      <c r="D564" s="54"/>
      <c r="E564" s="51">
        <f t="shared" si="16"/>
        <v>0</v>
      </c>
      <c r="F564" s="52" t="str">
        <f t="shared" si="17"/>
        <v> </v>
      </c>
    </row>
    <row r="565" spans="1:6">
      <c r="A565" s="25">
        <v>20799</v>
      </c>
      <c r="B565" s="27" t="s">
        <v>486</v>
      </c>
      <c r="C565" s="53">
        <f>SUM(C566:C568)</f>
        <v>100.99</v>
      </c>
      <c r="D565" s="54">
        <v>40</v>
      </c>
      <c r="E565" s="51">
        <f t="shared" si="16"/>
        <v>-60.99</v>
      </c>
      <c r="F565" s="52">
        <f t="shared" si="17"/>
        <v>-60.3921180314883</v>
      </c>
    </row>
    <row r="566" spans="1:6">
      <c r="A566" s="25">
        <v>2079902</v>
      </c>
      <c r="B566" s="26" t="s">
        <v>487</v>
      </c>
      <c r="C566" s="53"/>
      <c r="D566" s="54"/>
      <c r="E566" s="51">
        <f t="shared" si="16"/>
        <v>0</v>
      </c>
      <c r="F566" s="52" t="str">
        <f t="shared" si="17"/>
        <v> </v>
      </c>
    </row>
    <row r="567" spans="1:6">
      <c r="A567" s="25">
        <v>2079903</v>
      </c>
      <c r="B567" s="26" t="s">
        <v>488</v>
      </c>
      <c r="C567" s="53"/>
      <c r="D567" s="54"/>
      <c r="E567" s="51">
        <f t="shared" si="16"/>
        <v>0</v>
      </c>
      <c r="F567" s="52" t="str">
        <f t="shared" si="17"/>
        <v> </v>
      </c>
    </row>
    <row r="568" spans="1:6">
      <c r="A568" s="25">
        <v>2079999</v>
      </c>
      <c r="B568" s="26" t="s">
        <v>489</v>
      </c>
      <c r="C568" s="53">
        <v>100.99</v>
      </c>
      <c r="D568" s="54">
        <v>40</v>
      </c>
      <c r="E568" s="51">
        <f t="shared" si="16"/>
        <v>-60.99</v>
      </c>
      <c r="F568" s="52">
        <f t="shared" si="17"/>
        <v>-60.3921180314883</v>
      </c>
    </row>
    <row r="569" spans="1:6">
      <c r="A569" s="27">
        <v>208</v>
      </c>
      <c r="B569" s="27" t="s">
        <v>28</v>
      </c>
      <c r="C569" s="53">
        <f>C570+C584+C592+C594+C613+C617+C627+C635+C642+C649+C658+C661+C666+C669+C672+C675+C678+C681+C690+C685+C698</f>
        <v>3705.48</v>
      </c>
      <c r="D569" s="54">
        <v>2548.529</v>
      </c>
      <c r="E569" s="51">
        <f t="shared" si="16"/>
        <v>-1156.951</v>
      </c>
      <c r="F569" s="52">
        <f t="shared" si="17"/>
        <v>-31.222702591837</v>
      </c>
    </row>
    <row r="570" spans="1:6">
      <c r="A570" s="25">
        <v>20801</v>
      </c>
      <c r="B570" s="27" t="s">
        <v>490</v>
      </c>
      <c r="C570" s="53">
        <f>SUM(C571:C583)</f>
        <v>49.51</v>
      </c>
      <c r="D570" s="54">
        <v>45.579</v>
      </c>
      <c r="E570" s="51">
        <f t="shared" si="16"/>
        <v>-3.931</v>
      </c>
      <c r="F570" s="52">
        <f t="shared" si="17"/>
        <v>-7.93981013936578</v>
      </c>
    </row>
    <row r="571" spans="1:6">
      <c r="A571" s="25">
        <v>2080101</v>
      </c>
      <c r="B571" s="26" t="s">
        <v>112</v>
      </c>
      <c r="C571" s="53"/>
      <c r="D571" s="54"/>
      <c r="E571" s="51">
        <f t="shared" si="16"/>
        <v>0</v>
      </c>
      <c r="F571" s="52" t="str">
        <f t="shared" si="17"/>
        <v> </v>
      </c>
    </row>
    <row r="572" spans="1:6">
      <c r="A572" s="25">
        <v>2080102</v>
      </c>
      <c r="B572" s="26" t="s">
        <v>113</v>
      </c>
      <c r="C572" s="53"/>
      <c r="D572" s="54"/>
      <c r="E572" s="51">
        <f t="shared" si="16"/>
        <v>0</v>
      </c>
      <c r="F572" s="52" t="str">
        <f t="shared" si="17"/>
        <v> </v>
      </c>
    </row>
    <row r="573" spans="1:6">
      <c r="A573" s="25">
        <v>2080103</v>
      </c>
      <c r="B573" s="26" t="s">
        <v>114</v>
      </c>
      <c r="C573" s="53"/>
      <c r="D573" s="54"/>
      <c r="E573" s="51">
        <f t="shared" si="16"/>
        <v>0</v>
      </c>
      <c r="F573" s="52" t="str">
        <f t="shared" si="17"/>
        <v> </v>
      </c>
    </row>
    <row r="574" spans="1:6">
      <c r="A574" s="25">
        <v>2080104</v>
      </c>
      <c r="B574" s="26" t="s">
        <v>491</v>
      </c>
      <c r="C574" s="53"/>
      <c r="D574" s="54"/>
      <c r="E574" s="51">
        <f t="shared" si="16"/>
        <v>0</v>
      </c>
      <c r="F574" s="52" t="str">
        <f t="shared" si="17"/>
        <v> </v>
      </c>
    </row>
    <row r="575" spans="1:6">
      <c r="A575" s="25">
        <v>2080105</v>
      </c>
      <c r="B575" s="26" t="s">
        <v>492</v>
      </c>
      <c r="C575" s="53"/>
      <c r="D575" s="54"/>
      <c r="E575" s="51">
        <f t="shared" si="16"/>
        <v>0</v>
      </c>
      <c r="F575" s="52" t="str">
        <f t="shared" si="17"/>
        <v> </v>
      </c>
    </row>
    <row r="576" spans="1:6">
      <c r="A576" s="25">
        <v>2080106</v>
      </c>
      <c r="B576" s="26" t="s">
        <v>493</v>
      </c>
      <c r="C576" s="53">
        <v>43.79</v>
      </c>
      <c r="D576" s="54">
        <v>38.579</v>
      </c>
      <c r="E576" s="51">
        <f t="shared" si="16"/>
        <v>-5.211</v>
      </c>
      <c r="F576" s="52">
        <f t="shared" si="17"/>
        <v>-11.899977163736</v>
      </c>
    </row>
    <row r="577" spans="1:6">
      <c r="A577" s="25">
        <v>2080107</v>
      </c>
      <c r="B577" s="26" t="s">
        <v>494</v>
      </c>
      <c r="C577" s="53"/>
      <c r="D577" s="54"/>
      <c r="E577" s="51">
        <f t="shared" si="16"/>
        <v>0</v>
      </c>
      <c r="F577" s="52" t="str">
        <f t="shared" si="17"/>
        <v> </v>
      </c>
    </row>
    <row r="578" spans="1:6">
      <c r="A578" s="25">
        <v>2080108</v>
      </c>
      <c r="B578" s="26" t="s">
        <v>154</v>
      </c>
      <c r="C578" s="53"/>
      <c r="D578" s="54"/>
      <c r="E578" s="51">
        <f t="shared" si="16"/>
        <v>0</v>
      </c>
      <c r="F578" s="52" t="str">
        <f t="shared" si="17"/>
        <v> </v>
      </c>
    </row>
    <row r="579" spans="1:6">
      <c r="A579" s="25">
        <v>2080109</v>
      </c>
      <c r="B579" s="26" t="s">
        <v>495</v>
      </c>
      <c r="C579" s="53"/>
      <c r="D579" s="54"/>
      <c r="E579" s="51">
        <f t="shared" si="16"/>
        <v>0</v>
      </c>
      <c r="F579" s="52" t="str">
        <f t="shared" si="17"/>
        <v> </v>
      </c>
    </row>
    <row r="580" spans="1:6">
      <c r="A580" s="25">
        <v>2080110</v>
      </c>
      <c r="B580" s="26" t="s">
        <v>496</v>
      </c>
      <c r="C580" s="53"/>
      <c r="D580" s="54"/>
      <c r="E580" s="51">
        <f t="shared" si="16"/>
        <v>0</v>
      </c>
      <c r="F580" s="52" t="str">
        <f t="shared" si="17"/>
        <v> </v>
      </c>
    </row>
    <row r="581" ht="27" spans="1:6">
      <c r="A581" s="25">
        <v>2080111</v>
      </c>
      <c r="B581" s="26" t="s">
        <v>497</v>
      </c>
      <c r="C581" s="53"/>
      <c r="D581" s="54"/>
      <c r="E581" s="51">
        <f t="shared" si="16"/>
        <v>0</v>
      </c>
      <c r="F581" s="52" t="str">
        <f t="shared" si="17"/>
        <v> </v>
      </c>
    </row>
    <row r="582" spans="1:6">
      <c r="A582" s="25">
        <v>2080112</v>
      </c>
      <c r="B582" s="26" t="s">
        <v>498</v>
      </c>
      <c r="C582" s="53"/>
      <c r="D582" s="54"/>
      <c r="E582" s="51">
        <f t="shared" si="16"/>
        <v>0</v>
      </c>
      <c r="F582" s="52" t="str">
        <f t="shared" si="17"/>
        <v> </v>
      </c>
    </row>
    <row r="583" ht="27" spans="1:6">
      <c r="A583" s="25">
        <v>2080199</v>
      </c>
      <c r="B583" s="26" t="s">
        <v>499</v>
      </c>
      <c r="C583" s="53">
        <v>5.72</v>
      </c>
      <c r="D583" s="54">
        <v>7</v>
      </c>
      <c r="E583" s="51">
        <f t="shared" si="16"/>
        <v>1.28</v>
      </c>
      <c r="F583" s="52">
        <f t="shared" si="17"/>
        <v>22.3776223776224</v>
      </c>
    </row>
    <row r="584" spans="1:6">
      <c r="A584" s="25">
        <v>20802</v>
      </c>
      <c r="B584" s="27" t="s">
        <v>500</v>
      </c>
      <c r="C584" s="53">
        <f>SUM(C585:C591)</f>
        <v>0</v>
      </c>
      <c r="D584" s="54">
        <v>0</v>
      </c>
      <c r="E584" s="51">
        <f t="shared" si="16"/>
        <v>0</v>
      </c>
      <c r="F584" s="52" t="str">
        <f t="shared" si="17"/>
        <v> </v>
      </c>
    </row>
    <row r="585" spans="1:6">
      <c r="A585" s="25">
        <v>2080201</v>
      </c>
      <c r="B585" s="26" t="s">
        <v>112</v>
      </c>
      <c r="C585" s="53"/>
      <c r="D585" s="54"/>
      <c r="E585" s="51">
        <f t="shared" ref="E585:E648" si="18">D585-C585</f>
        <v>0</v>
      </c>
      <c r="F585" s="52" t="str">
        <f t="shared" ref="F585:F648" si="19">IF(C585&lt;&gt;0,E585/C585*100," ")</f>
        <v> </v>
      </c>
    </row>
    <row r="586" spans="1:6">
      <c r="A586" s="25">
        <v>2080202</v>
      </c>
      <c r="B586" s="26" t="s">
        <v>113</v>
      </c>
      <c r="C586" s="53"/>
      <c r="D586" s="54"/>
      <c r="E586" s="51">
        <f t="shared" si="18"/>
        <v>0</v>
      </c>
      <c r="F586" s="52" t="str">
        <f t="shared" si="19"/>
        <v> </v>
      </c>
    </row>
    <row r="587" spans="1:6">
      <c r="A587" s="25">
        <v>2080203</v>
      </c>
      <c r="B587" s="26" t="s">
        <v>114</v>
      </c>
      <c r="C587" s="53"/>
      <c r="D587" s="54"/>
      <c r="E587" s="51">
        <f t="shared" si="18"/>
        <v>0</v>
      </c>
      <c r="F587" s="52" t="str">
        <f t="shared" si="19"/>
        <v> </v>
      </c>
    </row>
    <row r="588" spans="1:6">
      <c r="A588" s="25">
        <v>2080206</v>
      </c>
      <c r="B588" s="26" t="s">
        <v>501</v>
      </c>
      <c r="C588" s="53"/>
      <c r="D588" s="54"/>
      <c r="E588" s="51">
        <f t="shared" si="18"/>
        <v>0</v>
      </c>
      <c r="F588" s="52" t="str">
        <f t="shared" si="19"/>
        <v> </v>
      </c>
    </row>
    <row r="589" spans="1:6">
      <c r="A589" s="25">
        <v>2080207</v>
      </c>
      <c r="B589" s="26" t="s">
        <v>502</v>
      </c>
      <c r="C589" s="53"/>
      <c r="D589" s="54"/>
      <c r="E589" s="51">
        <f t="shared" si="18"/>
        <v>0</v>
      </c>
      <c r="F589" s="52" t="str">
        <f t="shared" si="19"/>
        <v> </v>
      </c>
    </row>
    <row r="590" spans="1:6">
      <c r="A590" s="25">
        <v>2080208</v>
      </c>
      <c r="B590" s="26" t="s">
        <v>503</v>
      </c>
      <c r="C590" s="53"/>
      <c r="D590" s="54"/>
      <c r="E590" s="51">
        <f t="shared" si="18"/>
        <v>0</v>
      </c>
      <c r="F590" s="52" t="str">
        <f t="shared" si="19"/>
        <v> </v>
      </c>
    </row>
    <row r="591" spans="1:6">
      <c r="A591" s="25">
        <v>2080299</v>
      </c>
      <c r="B591" s="26" t="s">
        <v>504</v>
      </c>
      <c r="C591" s="53"/>
      <c r="D591" s="54"/>
      <c r="E591" s="51">
        <f t="shared" si="18"/>
        <v>0</v>
      </c>
      <c r="F591" s="52" t="str">
        <f t="shared" si="19"/>
        <v> </v>
      </c>
    </row>
    <row r="592" spans="1:6">
      <c r="A592" s="25">
        <v>20804</v>
      </c>
      <c r="B592" s="27" t="s">
        <v>505</v>
      </c>
      <c r="C592" s="53">
        <f>C593</f>
        <v>0</v>
      </c>
      <c r="D592" s="54">
        <v>0</v>
      </c>
      <c r="E592" s="51">
        <f t="shared" si="18"/>
        <v>0</v>
      </c>
      <c r="F592" s="52" t="str">
        <f t="shared" si="19"/>
        <v> </v>
      </c>
    </row>
    <row r="593" spans="1:6">
      <c r="A593" s="25">
        <v>2080402</v>
      </c>
      <c r="B593" s="26" t="s">
        <v>506</v>
      </c>
      <c r="C593" s="53"/>
      <c r="D593" s="54"/>
      <c r="E593" s="51">
        <f t="shared" si="18"/>
        <v>0</v>
      </c>
      <c r="F593" s="52" t="str">
        <f t="shared" si="19"/>
        <v> </v>
      </c>
    </row>
    <row r="594" spans="1:6">
      <c r="A594" s="25">
        <v>20805</v>
      </c>
      <c r="B594" s="27" t="s">
        <v>507</v>
      </c>
      <c r="C594" s="53">
        <f>C595+C596+C599+C600+C601+C606+C611+C612</f>
        <v>1019.18</v>
      </c>
      <c r="D594" s="54">
        <v>1059.47</v>
      </c>
      <c r="E594" s="51">
        <f t="shared" si="18"/>
        <v>40.2900000000001</v>
      </c>
      <c r="F594" s="52">
        <f t="shared" si="19"/>
        <v>3.95317804509508</v>
      </c>
    </row>
    <row r="595" spans="1:6">
      <c r="A595" s="25">
        <v>2080501</v>
      </c>
      <c r="B595" s="26" t="s">
        <v>508</v>
      </c>
      <c r="C595" s="53">
        <v>61.14</v>
      </c>
      <c r="D595" s="54">
        <v>40.37</v>
      </c>
      <c r="E595" s="51">
        <f t="shared" si="18"/>
        <v>-20.77</v>
      </c>
      <c r="F595" s="52">
        <f t="shared" si="19"/>
        <v>-33.9712136081125</v>
      </c>
    </row>
    <row r="596" spans="1:6">
      <c r="A596" s="25">
        <v>2080502</v>
      </c>
      <c r="B596" s="26" t="s">
        <v>509</v>
      </c>
      <c r="C596" s="53">
        <f>C597+C598</f>
        <v>445.69</v>
      </c>
      <c r="D596" s="54">
        <v>263.8</v>
      </c>
      <c r="E596" s="51">
        <f t="shared" si="18"/>
        <v>-181.89</v>
      </c>
      <c r="F596" s="52">
        <f t="shared" si="19"/>
        <v>-40.8108775157621</v>
      </c>
    </row>
    <row r="597" spans="1:6">
      <c r="A597" s="25">
        <v>208050201</v>
      </c>
      <c r="B597" s="26" t="s">
        <v>510</v>
      </c>
      <c r="C597" s="53">
        <v>310.12</v>
      </c>
      <c r="D597" s="54">
        <v>240.1</v>
      </c>
      <c r="E597" s="51">
        <f t="shared" si="18"/>
        <v>-70.02</v>
      </c>
      <c r="F597" s="52">
        <f t="shared" si="19"/>
        <v>-22.5783567651232</v>
      </c>
    </row>
    <row r="598" spans="1:6">
      <c r="A598" s="25">
        <v>208050202</v>
      </c>
      <c r="B598" s="26" t="s">
        <v>511</v>
      </c>
      <c r="C598" s="53">
        <v>135.57</v>
      </c>
      <c r="D598" s="54">
        <v>23.7</v>
      </c>
      <c r="E598" s="51">
        <f t="shared" si="18"/>
        <v>-111.87</v>
      </c>
      <c r="F598" s="52">
        <f t="shared" si="19"/>
        <v>-82.5182562513831</v>
      </c>
    </row>
    <row r="599" spans="1:6">
      <c r="A599" s="25">
        <v>2080503</v>
      </c>
      <c r="B599" s="26" t="s">
        <v>512</v>
      </c>
      <c r="C599" s="53"/>
      <c r="D599" s="54"/>
      <c r="E599" s="51">
        <f t="shared" si="18"/>
        <v>0</v>
      </c>
      <c r="F599" s="52" t="str">
        <f t="shared" si="19"/>
        <v> </v>
      </c>
    </row>
    <row r="600" spans="1:6">
      <c r="A600" s="25">
        <v>2080504</v>
      </c>
      <c r="B600" s="26" t="s">
        <v>513</v>
      </c>
      <c r="C600" s="53"/>
      <c r="D600" s="54"/>
      <c r="E600" s="51">
        <f t="shared" si="18"/>
        <v>0</v>
      </c>
      <c r="F600" s="52" t="str">
        <f t="shared" si="19"/>
        <v> </v>
      </c>
    </row>
    <row r="601" ht="27" spans="1:6">
      <c r="A601" s="25">
        <v>2080505</v>
      </c>
      <c r="B601" s="26" t="s">
        <v>514</v>
      </c>
      <c r="C601" s="53">
        <f>C602+C603</f>
        <v>481.22</v>
      </c>
      <c r="D601" s="54">
        <v>547.3</v>
      </c>
      <c r="E601" s="51">
        <f t="shared" si="18"/>
        <v>66.0799999999999</v>
      </c>
      <c r="F601" s="52">
        <f t="shared" si="19"/>
        <v>13.731765097045</v>
      </c>
    </row>
    <row r="602" spans="1:6">
      <c r="A602" s="25">
        <v>208050501</v>
      </c>
      <c r="B602" s="26" t="s">
        <v>515</v>
      </c>
      <c r="C602" s="53">
        <v>133.34</v>
      </c>
      <c r="D602" s="54">
        <v>136.5</v>
      </c>
      <c r="E602" s="51">
        <f t="shared" si="18"/>
        <v>3.16</v>
      </c>
      <c r="F602" s="52">
        <f t="shared" si="19"/>
        <v>2.3698815059247</v>
      </c>
    </row>
    <row r="603" spans="1:6">
      <c r="A603" s="25">
        <v>208050502</v>
      </c>
      <c r="B603" s="26" t="s">
        <v>516</v>
      </c>
      <c r="C603" s="53">
        <v>347.88</v>
      </c>
      <c r="D603" s="54">
        <v>410.8</v>
      </c>
      <c r="E603" s="51">
        <f t="shared" si="18"/>
        <v>62.92</v>
      </c>
      <c r="F603" s="52">
        <f t="shared" si="19"/>
        <v>18.0866965620329</v>
      </c>
    </row>
    <row r="604" ht="27" spans="1:6">
      <c r="A604" s="25">
        <v>20805050201</v>
      </c>
      <c r="B604" s="26" t="s">
        <v>517</v>
      </c>
      <c r="C604" s="53">
        <v>29</v>
      </c>
      <c r="D604" s="54">
        <v>47.8</v>
      </c>
      <c r="E604" s="51">
        <f t="shared" si="18"/>
        <v>18.8</v>
      </c>
      <c r="F604" s="52">
        <f t="shared" si="19"/>
        <v>64.8275862068965</v>
      </c>
    </row>
    <row r="605" ht="27" spans="1:6">
      <c r="A605" s="25">
        <v>20805050202</v>
      </c>
      <c r="B605" s="26" t="s">
        <v>518</v>
      </c>
      <c r="C605" s="53">
        <v>318.88</v>
      </c>
      <c r="D605" s="54">
        <v>363</v>
      </c>
      <c r="E605" s="51">
        <f t="shared" si="18"/>
        <v>44.12</v>
      </c>
      <c r="F605" s="52">
        <f t="shared" si="19"/>
        <v>13.8359257400903</v>
      </c>
    </row>
    <row r="606" spans="1:6">
      <c r="A606" s="25">
        <v>2080506</v>
      </c>
      <c r="B606" s="26" t="s">
        <v>519</v>
      </c>
      <c r="C606" s="53">
        <f>C607+C608</f>
        <v>31.13</v>
      </c>
      <c r="D606" s="54">
        <v>208</v>
      </c>
      <c r="E606" s="51">
        <f t="shared" si="18"/>
        <v>176.87</v>
      </c>
      <c r="F606" s="52">
        <f t="shared" si="19"/>
        <v>568.165756504979</v>
      </c>
    </row>
    <row r="607" spans="1:6">
      <c r="A607" s="25">
        <v>208050601</v>
      </c>
      <c r="B607" s="26" t="s">
        <v>520</v>
      </c>
      <c r="C607" s="53">
        <v>5.67</v>
      </c>
      <c r="D607" s="54">
        <v>54.6</v>
      </c>
      <c r="E607" s="51">
        <f t="shared" si="18"/>
        <v>48.93</v>
      </c>
      <c r="F607" s="52">
        <f t="shared" si="19"/>
        <v>862.962962962963</v>
      </c>
    </row>
    <row r="608" spans="1:6">
      <c r="A608" s="25">
        <v>208050602</v>
      </c>
      <c r="B608" s="26" t="s">
        <v>521</v>
      </c>
      <c r="C608" s="53">
        <v>25.46</v>
      </c>
      <c r="D608" s="54">
        <v>153.4</v>
      </c>
      <c r="E608" s="51">
        <f t="shared" si="18"/>
        <v>127.94</v>
      </c>
      <c r="F608" s="52">
        <f t="shared" si="19"/>
        <v>502.513747054203</v>
      </c>
    </row>
    <row r="609" spans="1:6">
      <c r="A609" s="25">
        <v>20805060201</v>
      </c>
      <c r="B609" s="26" t="s">
        <v>522</v>
      </c>
      <c r="C609" s="53">
        <v>3.56</v>
      </c>
      <c r="D609" s="54">
        <v>19.8</v>
      </c>
      <c r="E609" s="51">
        <f t="shared" si="18"/>
        <v>16.24</v>
      </c>
      <c r="F609" s="52">
        <f t="shared" si="19"/>
        <v>456.179775280899</v>
      </c>
    </row>
    <row r="610" spans="1:6">
      <c r="A610" s="25">
        <v>20805060202</v>
      </c>
      <c r="B610" s="26" t="s">
        <v>523</v>
      </c>
      <c r="C610" s="53">
        <v>21.91</v>
      </c>
      <c r="D610" s="54">
        <v>133.6</v>
      </c>
      <c r="E610" s="51">
        <f t="shared" si="18"/>
        <v>111.69</v>
      </c>
      <c r="F610" s="52">
        <f t="shared" si="19"/>
        <v>509.767229575536</v>
      </c>
    </row>
    <row r="611" ht="27" spans="1:6">
      <c r="A611" s="25">
        <v>2080507</v>
      </c>
      <c r="B611" s="26" t="s">
        <v>524</v>
      </c>
      <c r="C611" s="53"/>
      <c r="D611" s="54"/>
      <c r="E611" s="51">
        <f t="shared" si="18"/>
        <v>0</v>
      </c>
      <c r="F611" s="52" t="str">
        <f t="shared" si="19"/>
        <v> </v>
      </c>
    </row>
    <row r="612" spans="1:6">
      <c r="A612" s="25">
        <v>2080599</v>
      </c>
      <c r="B612" s="26" t="s">
        <v>525</v>
      </c>
      <c r="C612" s="53"/>
      <c r="D612" s="54"/>
      <c r="E612" s="51">
        <f t="shared" si="18"/>
        <v>0</v>
      </c>
      <c r="F612" s="52" t="str">
        <f t="shared" si="19"/>
        <v> </v>
      </c>
    </row>
    <row r="613" spans="1:6">
      <c r="A613" s="25">
        <v>20806</v>
      </c>
      <c r="B613" s="27" t="s">
        <v>526</v>
      </c>
      <c r="C613" s="53">
        <f>SUM(C614:C616)</f>
        <v>0</v>
      </c>
      <c r="D613" s="54">
        <v>0</v>
      </c>
      <c r="E613" s="51">
        <f t="shared" si="18"/>
        <v>0</v>
      </c>
      <c r="F613" s="52" t="str">
        <f t="shared" si="19"/>
        <v> </v>
      </c>
    </row>
    <row r="614" spans="1:6">
      <c r="A614" s="25">
        <v>2080601</v>
      </c>
      <c r="B614" s="26" t="s">
        <v>527</v>
      </c>
      <c r="C614" s="53"/>
      <c r="D614" s="54"/>
      <c r="E614" s="51">
        <f t="shared" si="18"/>
        <v>0</v>
      </c>
      <c r="F614" s="52" t="str">
        <f t="shared" si="19"/>
        <v> </v>
      </c>
    </row>
    <row r="615" spans="1:6">
      <c r="A615" s="25">
        <v>2080602</v>
      </c>
      <c r="B615" s="26" t="s">
        <v>528</v>
      </c>
      <c r="C615" s="53"/>
      <c r="D615" s="54"/>
      <c r="E615" s="51">
        <f t="shared" si="18"/>
        <v>0</v>
      </c>
      <c r="F615" s="52" t="str">
        <f t="shared" si="19"/>
        <v> </v>
      </c>
    </row>
    <row r="616" spans="1:6">
      <c r="A616" s="25">
        <v>2080699</v>
      </c>
      <c r="B616" s="26" t="s">
        <v>529</v>
      </c>
      <c r="C616" s="53"/>
      <c r="D616" s="54"/>
      <c r="E616" s="51">
        <f t="shared" si="18"/>
        <v>0</v>
      </c>
      <c r="F616" s="52" t="str">
        <f t="shared" si="19"/>
        <v> </v>
      </c>
    </row>
    <row r="617" spans="1:6">
      <c r="A617" s="25">
        <v>20807</v>
      </c>
      <c r="B617" s="27" t="s">
        <v>530</v>
      </c>
      <c r="C617" s="53">
        <f>SUM(C618:C626)</f>
        <v>3.9</v>
      </c>
      <c r="D617" s="54">
        <v>4.62</v>
      </c>
      <c r="E617" s="51">
        <f t="shared" si="18"/>
        <v>0.72</v>
      </c>
      <c r="F617" s="52">
        <f t="shared" si="19"/>
        <v>18.4615384615385</v>
      </c>
    </row>
    <row r="618" spans="1:6">
      <c r="A618" s="25">
        <v>2080701</v>
      </c>
      <c r="B618" s="26" t="s">
        <v>531</v>
      </c>
      <c r="C618" s="53"/>
      <c r="D618" s="54"/>
      <c r="E618" s="51">
        <f t="shared" si="18"/>
        <v>0</v>
      </c>
      <c r="F618" s="52" t="str">
        <f t="shared" si="19"/>
        <v> </v>
      </c>
    </row>
    <row r="619" spans="1:6">
      <c r="A619" s="25">
        <v>2080702</v>
      </c>
      <c r="B619" s="26" t="s">
        <v>532</v>
      </c>
      <c r="C619" s="53"/>
      <c r="D619" s="54"/>
      <c r="E619" s="51">
        <f t="shared" si="18"/>
        <v>0</v>
      </c>
      <c r="F619" s="52" t="str">
        <f t="shared" si="19"/>
        <v> </v>
      </c>
    </row>
    <row r="620" spans="1:6">
      <c r="A620" s="25">
        <v>2080704</v>
      </c>
      <c r="B620" s="26" t="s">
        <v>533</v>
      </c>
      <c r="C620" s="53"/>
      <c r="D620" s="54">
        <v>4.62</v>
      </c>
      <c r="E620" s="51">
        <f t="shared" si="18"/>
        <v>4.62</v>
      </c>
      <c r="F620" s="52" t="str">
        <f t="shared" si="19"/>
        <v> </v>
      </c>
    </row>
    <row r="621" spans="1:6">
      <c r="A621" s="25">
        <v>2080705</v>
      </c>
      <c r="B621" s="26" t="s">
        <v>534</v>
      </c>
      <c r="C621" s="53"/>
      <c r="D621" s="54"/>
      <c r="E621" s="51">
        <f t="shared" si="18"/>
        <v>0</v>
      </c>
      <c r="F621" s="52" t="str">
        <f t="shared" si="19"/>
        <v> </v>
      </c>
    </row>
    <row r="622" spans="1:6">
      <c r="A622" s="25">
        <v>2080709</v>
      </c>
      <c r="B622" s="26" t="s">
        <v>535</v>
      </c>
      <c r="C622" s="53"/>
      <c r="D622" s="54"/>
      <c r="E622" s="51">
        <f t="shared" si="18"/>
        <v>0</v>
      </c>
      <c r="F622" s="52" t="str">
        <f t="shared" si="19"/>
        <v> </v>
      </c>
    </row>
    <row r="623" spans="1:6">
      <c r="A623" s="25">
        <v>2080711</v>
      </c>
      <c r="B623" s="26" t="s">
        <v>536</v>
      </c>
      <c r="C623" s="53"/>
      <c r="D623" s="54"/>
      <c r="E623" s="51">
        <f t="shared" si="18"/>
        <v>0</v>
      </c>
      <c r="F623" s="52" t="str">
        <f t="shared" si="19"/>
        <v> </v>
      </c>
    </row>
    <row r="624" spans="1:6">
      <c r="A624" s="25">
        <v>2080712</v>
      </c>
      <c r="B624" s="26" t="s">
        <v>537</v>
      </c>
      <c r="C624" s="53">
        <v>3.9</v>
      </c>
      <c r="D624" s="54"/>
      <c r="E624" s="51">
        <f t="shared" si="18"/>
        <v>-3.9</v>
      </c>
      <c r="F624" s="52">
        <f t="shared" si="19"/>
        <v>-100</v>
      </c>
    </row>
    <row r="625" spans="1:6">
      <c r="A625" s="25">
        <v>2080713</v>
      </c>
      <c r="B625" s="26" t="s">
        <v>538</v>
      </c>
      <c r="C625" s="53"/>
      <c r="D625" s="54"/>
      <c r="E625" s="51">
        <f t="shared" si="18"/>
        <v>0</v>
      </c>
      <c r="F625" s="52" t="str">
        <f t="shared" si="19"/>
        <v> </v>
      </c>
    </row>
    <row r="626" spans="1:6">
      <c r="A626" s="25">
        <v>2080799</v>
      </c>
      <c r="B626" s="26" t="s">
        <v>539</v>
      </c>
      <c r="C626" s="53"/>
      <c r="D626" s="54"/>
      <c r="E626" s="51">
        <f t="shared" si="18"/>
        <v>0</v>
      </c>
      <c r="F626" s="52" t="str">
        <f t="shared" si="19"/>
        <v> </v>
      </c>
    </row>
    <row r="627" spans="1:6">
      <c r="A627" s="25">
        <v>20808</v>
      </c>
      <c r="B627" s="27" t="s">
        <v>540</v>
      </c>
      <c r="C627" s="53">
        <f>SUM(C628:C634)</f>
        <v>197.12</v>
      </c>
      <c r="D627" s="54">
        <v>153.92</v>
      </c>
      <c r="E627" s="51">
        <f t="shared" si="18"/>
        <v>-43.2</v>
      </c>
      <c r="F627" s="52">
        <f t="shared" si="19"/>
        <v>-21.9155844155844</v>
      </c>
    </row>
    <row r="628" spans="1:6">
      <c r="A628" s="25">
        <v>2080801</v>
      </c>
      <c r="B628" s="26" t="s">
        <v>541</v>
      </c>
      <c r="C628" s="53">
        <v>0.8</v>
      </c>
      <c r="D628" s="54">
        <v>0.8</v>
      </c>
      <c r="E628" s="51">
        <f t="shared" si="18"/>
        <v>0</v>
      </c>
      <c r="F628" s="52">
        <f t="shared" si="19"/>
        <v>0</v>
      </c>
    </row>
    <row r="629" spans="1:6">
      <c r="A629" s="25">
        <v>2080802</v>
      </c>
      <c r="B629" s="26" t="s">
        <v>542</v>
      </c>
      <c r="C629" s="53">
        <v>13.4</v>
      </c>
      <c r="D629" s="54">
        <v>1.7</v>
      </c>
      <c r="E629" s="51">
        <f t="shared" si="18"/>
        <v>-11.7</v>
      </c>
      <c r="F629" s="52">
        <f t="shared" si="19"/>
        <v>-87.3134328358209</v>
      </c>
    </row>
    <row r="630" spans="1:6">
      <c r="A630" s="25">
        <v>2080803</v>
      </c>
      <c r="B630" s="26" t="s">
        <v>543</v>
      </c>
      <c r="C630" s="53">
        <v>34.57</v>
      </c>
      <c r="D630" s="54">
        <v>6</v>
      </c>
      <c r="E630" s="51">
        <f t="shared" si="18"/>
        <v>-28.57</v>
      </c>
      <c r="F630" s="52">
        <f t="shared" si="19"/>
        <v>-82.6439109054093</v>
      </c>
    </row>
    <row r="631" spans="1:6">
      <c r="A631" s="25">
        <v>2080804</v>
      </c>
      <c r="B631" s="26" t="s">
        <v>544</v>
      </c>
      <c r="C631" s="53"/>
      <c r="D631" s="54"/>
      <c r="E631" s="51">
        <f t="shared" si="18"/>
        <v>0</v>
      </c>
      <c r="F631" s="52" t="str">
        <f t="shared" si="19"/>
        <v> </v>
      </c>
    </row>
    <row r="632" spans="1:6">
      <c r="A632" s="25">
        <v>2080805</v>
      </c>
      <c r="B632" s="26" t="s">
        <v>545</v>
      </c>
      <c r="C632" s="53"/>
      <c r="D632" s="54">
        <v>57</v>
      </c>
      <c r="E632" s="51">
        <f t="shared" si="18"/>
        <v>57</v>
      </c>
      <c r="F632" s="52" t="str">
        <f t="shared" si="19"/>
        <v> </v>
      </c>
    </row>
    <row r="633" spans="1:6">
      <c r="A633" s="25">
        <v>2080806</v>
      </c>
      <c r="B633" s="26" t="s">
        <v>546</v>
      </c>
      <c r="C633" s="53">
        <v>29.9</v>
      </c>
      <c r="D633" s="54">
        <v>10.8</v>
      </c>
      <c r="E633" s="51">
        <f t="shared" si="18"/>
        <v>-19.1</v>
      </c>
      <c r="F633" s="52">
        <f t="shared" si="19"/>
        <v>-63.8795986622073</v>
      </c>
    </row>
    <row r="634" spans="1:6">
      <c r="A634" s="25">
        <v>2080899</v>
      </c>
      <c r="B634" s="26" t="s">
        <v>547</v>
      </c>
      <c r="C634" s="53">
        <v>118.45</v>
      </c>
      <c r="D634" s="54">
        <v>77.62</v>
      </c>
      <c r="E634" s="51">
        <f t="shared" si="18"/>
        <v>-40.83</v>
      </c>
      <c r="F634" s="52">
        <f t="shared" si="19"/>
        <v>-34.4702406078514</v>
      </c>
    </row>
    <row r="635" spans="1:6">
      <c r="A635" s="25">
        <v>20809</v>
      </c>
      <c r="B635" s="27" t="s">
        <v>548</v>
      </c>
      <c r="C635" s="53">
        <f>SUM(C636:C641)</f>
        <v>43.65</v>
      </c>
      <c r="D635" s="54">
        <v>51</v>
      </c>
      <c r="E635" s="51">
        <f t="shared" si="18"/>
        <v>7.35</v>
      </c>
      <c r="F635" s="52">
        <f t="shared" si="19"/>
        <v>16.8384879725086</v>
      </c>
    </row>
    <row r="636" spans="1:6">
      <c r="A636" s="25">
        <v>2080901</v>
      </c>
      <c r="B636" s="26" t="s">
        <v>549</v>
      </c>
      <c r="C636" s="53">
        <v>40.85</v>
      </c>
      <c r="D636" s="54">
        <v>44</v>
      </c>
      <c r="E636" s="51">
        <f t="shared" si="18"/>
        <v>3.15</v>
      </c>
      <c r="F636" s="52">
        <f t="shared" si="19"/>
        <v>7.71113831089351</v>
      </c>
    </row>
    <row r="637" spans="1:6">
      <c r="A637" s="25">
        <v>2080902</v>
      </c>
      <c r="B637" s="26" t="s">
        <v>550</v>
      </c>
      <c r="C637" s="53"/>
      <c r="D637" s="54"/>
      <c r="E637" s="51">
        <f t="shared" si="18"/>
        <v>0</v>
      </c>
      <c r="F637" s="52" t="str">
        <f t="shared" si="19"/>
        <v> </v>
      </c>
    </row>
    <row r="638" ht="27" spans="1:6">
      <c r="A638" s="25">
        <v>2080903</v>
      </c>
      <c r="B638" s="26" t="s">
        <v>551</v>
      </c>
      <c r="C638" s="53"/>
      <c r="D638" s="54"/>
      <c r="E638" s="51">
        <f t="shared" si="18"/>
        <v>0</v>
      </c>
      <c r="F638" s="52" t="str">
        <f t="shared" si="19"/>
        <v> </v>
      </c>
    </row>
    <row r="639" spans="1:6">
      <c r="A639" s="25">
        <v>2080904</v>
      </c>
      <c r="B639" s="26" t="s">
        <v>552</v>
      </c>
      <c r="C639" s="53">
        <v>2.8</v>
      </c>
      <c r="D639" s="54">
        <v>7</v>
      </c>
      <c r="E639" s="51">
        <f t="shared" si="18"/>
        <v>4.2</v>
      </c>
      <c r="F639" s="52">
        <f t="shared" si="19"/>
        <v>150</v>
      </c>
    </row>
    <row r="640" spans="1:6">
      <c r="A640" s="25">
        <v>2080905</v>
      </c>
      <c r="B640" s="26" t="s">
        <v>553</v>
      </c>
      <c r="C640" s="53"/>
      <c r="D640" s="54"/>
      <c r="E640" s="51">
        <f t="shared" si="18"/>
        <v>0</v>
      </c>
      <c r="F640" s="52" t="str">
        <f t="shared" si="19"/>
        <v> </v>
      </c>
    </row>
    <row r="641" spans="1:6">
      <c r="A641" s="25">
        <v>2080999</v>
      </c>
      <c r="B641" s="26" t="s">
        <v>554</v>
      </c>
      <c r="C641" s="53"/>
      <c r="D641" s="54"/>
      <c r="E641" s="51">
        <f t="shared" si="18"/>
        <v>0</v>
      </c>
      <c r="F641" s="52" t="str">
        <f t="shared" si="19"/>
        <v> </v>
      </c>
    </row>
    <row r="642" spans="1:6">
      <c r="A642" s="25">
        <v>20810</v>
      </c>
      <c r="B642" s="27" t="s">
        <v>555</v>
      </c>
      <c r="C642" s="53">
        <f>SUM(C643:C648)</f>
        <v>97.78</v>
      </c>
      <c r="D642" s="54">
        <v>98.34</v>
      </c>
      <c r="E642" s="51">
        <f t="shared" si="18"/>
        <v>0.559999999999988</v>
      </c>
      <c r="F642" s="52">
        <f t="shared" si="19"/>
        <v>0.572714256494158</v>
      </c>
    </row>
    <row r="643" spans="1:6">
      <c r="A643" s="25">
        <v>2081001</v>
      </c>
      <c r="B643" s="26" t="s">
        <v>556</v>
      </c>
      <c r="C643" s="53">
        <v>2.4</v>
      </c>
      <c r="D643" s="54">
        <v>2.3</v>
      </c>
      <c r="E643" s="51">
        <f t="shared" si="18"/>
        <v>-0.1</v>
      </c>
      <c r="F643" s="52">
        <f t="shared" si="19"/>
        <v>-4.16666666666667</v>
      </c>
    </row>
    <row r="644" spans="1:6">
      <c r="A644" s="25">
        <v>2081002</v>
      </c>
      <c r="B644" s="26" t="s">
        <v>557</v>
      </c>
      <c r="C644" s="53">
        <v>67.65</v>
      </c>
      <c r="D644" s="54">
        <v>79.04</v>
      </c>
      <c r="E644" s="51">
        <f t="shared" si="18"/>
        <v>11.39</v>
      </c>
      <c r="F644" s="52">
        <f t="shared" si="19"/>
        <v>16.8366592756837</v>
      </c>
    </row>
    <row r="645" spans="1:6">
      <c r="A645" s="25">
        <v>2081003</v>
      </c>
      <c r="B645" s="26" t="s">
        <v>558</v>
      </c>
      <c r="C645" s="53"/>
      <c r="D645" s="54"/>
      <c r="E645" s="51">
        <f t="shared" si="18"/>
        <v>0</v>
      </c>
      <c r="F645" s="52" t="str">
        <f t="shared" si="19"/>
        <v> </v>
      </c>
    </row>
    <row r="646" spans="1:6">
      <c r="A646" s="25">
        <v>2081004</v>
      </c>
      <c r="B646" s="26" t="s">
        <v>559</v>
      </c>
      <c r="C646" s="53">
        <v>27.73</v>
      </c>
      <c r="D646" s="54">
        <v>17</v>
      </c>
      <c r="E646" s="51">
        <f t="shared" si="18"/>
        <v>-10.73</v>
      </c>
      <c r="F646" s="52">
        <f t="shared" si="19"/>
        <v>-38.6945546339704</v>
      </c>
    </row>
    <row r="647" spans="1:6">
      <c r="A647" s="25">
        <v>2081005</v>
      </c>
      <c r="B647" s="26" t="s">
        <v>560</v>
      </c>
      <c r="C647" s="53"/>
      <c r="D647" s="54"/>
      <c r="E647" s="51">
        <f t="shared" si="18"/>
        <v>0</v>
      </c>
      <c r="F647" s="52" t="str">
        <f t="shared" si="19"/>
        <v> </v>
      </c>
    </row>
    <row r="648" spans="1:6">
      <c r="A648" s="25">
        <v>2081099</v>
      </c>
      <c r="B648" s="26" t="s">
        <v>561</v>
      </c>
      <c r="C648" s="53"/>
      <c r="D648" s="54"/>
      <c r="E648" s="51">
        <f t="shared" si="18"/>
        <v>0</v>
      </c>
      <c r="F648" s="52" t="str">
        <f t="shared" si="19"/>
        <v> </v>
      </c>
    </row>
    <row r="649" spans="1:6">
      <c r="A649" s="25">
        <v>20811</v>
      </c>
      <c r="B649" s="27" t="s">
        <v>562</v>
      </c>
      <c r="C649" s="53">
        <f>SUM(C650:C657)</f>
        <v>7.31</v>
      </c>
      <c r="D649" s="54">
        <v>0</v>
      </c>
      <c r="E649" s="51">
        <f t="shared" ref="E649:E715" si="20">D649-C649</f>
        <v>-7.31</v>
      </c>
      <c r="F649" s="52">
        <f t="shared" ref="F649:F715" si="21">IF(C649&lt;&gt;0,E649/C649*100," ")</f>
        <v>-100</v>
      </c>
    </row>
    <row r="650" spans="1:6">
      <c r="A650" s="25">
        <v>2081101</v>
      </c>
      <c r="B650" s="26" t="s">
        <v>112</v>
      </c>
      <c r="C650" s="53"/>
      <c r="D650" s="54"/>
      <c r="E650" s="51">
        <f t="shared" si="20"/>
        <v>0</v>
      </c>
      <c r="F650" s="52" t="str">
        <f t="shared" si="21"/>
        <v> </v>
      </c>
    </row>
    <row r="651" spans="1:6">
      <c r="A651" s="25">
        <v>2081102</v>
      </c>
      <c r="B651" s="26" t="s">
        <v>113</v>
      </c>
      <c r="C651" s="53"/>
      <c r="D651" s="54"/>
      <c r="E651" s="51">
        <f t="shared" si="20"/>
        <v>0</v>
      </c>
      <c r="F651" s="52" t="str">
        <f t="shared" si="21"/>
        <v> </v>
      </c>
    </row>
    <row r="652" spans="1:6">
      <c r="A652" s="25">
        <v>2081103</v>
      </c>
      <c r="B652" s="26" t="s">
        <v>114</v>
      </c>
      <c r="C652" s="53"/>
      <c r="D652" s="54"/>
      <c r="E652" s="51">
        <f t="shared" si="20"/>
        <v>0</v>
      </c>
      <c r="F652" s="52" t="str">
        <f t="shared" si="21"/>
        <v> </v>
      </c>
    </row>
    <row r="653" spans="1:6">
      <c r="A653" s="25">
        <v>2081104</v>
      </c>
      <c r="B653" s="26" t="s">
        <v>563</v>
      </c>
      <c r="C653" s="53"/>
      <c r="D653" s="54"/>
      <c r="E653" s="51">
        <f t="shared" si="20"/>
        <v>0</v>
      </c>
      <c r="F653" s="52" t="str">
        <f t="shared" si="21"/>
        <v> </v>
      </c>
    </row>
    <row r="654" spans="1:6">
      <c r="A654" s="25">
        <v>2081105</v>
      </c>
      <c r="B654" s="26" t="s">
        <v>564</v>
      </c>
      <c r="C654" s="53">
        <v>6.61</v>
      </c>
      <c r="D654" s="54"/>
      <c r="E654" s="51">
        <f t="shared" si="20"/>
        <v>-6.61</v>
      </c>
      <c r="F654" s="52">
        <f t="shared" si="21"/>
        <v>-100</v>
      </c>
    </row>
    <row r="655" spans="1:6">
      <c r="A655" s="25">
        <v>2081106</v>
      </c>
      <c r="B655" s="26" t="s">
        <v>565</v>
      </c>
      <c r="C655" s="53"/>
      <c r="D655" s="54"/>
      <c r="E655" s="51">
        <f t="shared" si="20"/>
        <v>0</v>
      </c>
      <c r="F655" s="52" t="str">
        <f t="shared" si="21"/>
        <v> </v>
      </c>
    </row>
    <row r="656" spans="1:6">
      <c r="A656" s="25">
        <v>2081107</v>
      </c>
      <c r="B656" s="26" t="s">
        <v>566</v>
      </c>
      <c r="C656" s="53"/>
      <c r="D656" s="54"/>
      <c r="E656" s="51">
        <f t="shared" si="20"/>
        <v>0</v>
      </c>
      <c r="F656" s="52" t="str">
        <f t="shared" si="21"/>
        <v> </v>
      </c>
    </row>
    <row r="657" spans="1:6">
      <c r="A657" s="25">
        <v>2081199</v>
      </c>
      <c r="B657" s="26" t="s">
        <v>567</v>
      </c>
      <c r="C657" s="53">
        <v>0.7</v>
      </c>
      <c r="D657" s="54"/>
      <c r="E657" s="51">
        <f t="shared" si="20"/>
        <v>-0.7</v>
      </c>
      <c r="F657" s="52">
        <f t="shared" si="21"/>
        <v>-100</v>
      </c>
    </row>
    <row r="658" spans="1:6">
      <c r="A658" s="25">
        <v>20815</v>
      </c>
      <c r="B658" s="27" t="s">
        <v>568</v>
      </c>
      <c r="C658" s="53">
        <f>SUM(C659:C660)</f>
        <v>14.53</v>
      </c>
      <c r="D658" s="54"/>
      <c r="E658" s="51"/>
      <c r="F658" s="52"/>
    </row>
    <row r="659" spans="1:6">
      <c r="A659" s="25">
        <v>2081501</v>
      </c>
      <c r="B659" s="26" t="s">
        <v>569</v>
      </c>
      <c r="C659" s="53">
        <v>14</v>
      </c>
      <c r="D659" s="54"/>
      <c r="E659" s="51"/>
      <c r="F659" s="52"/>
    </row>
    <row r="660" spans="1:6">
      <c r="A660" s="25">
        <v>2081502</v>
      </c>
      <c r="B660" s="26" t="s">
        <v>570</v>
      </c>
      <c r="C660" s="53">
        <v>0.53</v>
      </c>
      <c r="D660" s="54"/>
      <c r="E660" s="51"/>
      <c r="F660" s="52"/>
    </row>
    <row r="661" spans="1:6">
      <c r="A661" s="25">
        <v>20816</v>
      </c>
      <c r="B661" s="27" t="s">
        <v>571</v>
      </c>
      <c r="C661" s="53">
        <f>SUM(C662:C665)</f>
        <v>0</v>
      </c>
      <c r="D661" s="54">
        <v>0</v>
      </c>
      <c r="E661" s="51">
        <f t="shared" si="20"/>
        <v>0</v>
      </c>
      <c r="F661" s="52" t="str">
        <f t="shared" si="21"/>
        <v> </v>
      </c>
    </row>
    <row r="662" spans="1:6">
      <c r="A662" s="25">
        <v>2081601</v>
      </c>
      <c r="B662" s="26" t="s">
        <v>112</v>
      </c>
      <c r="C662" s="53"/>
      <c r="D662" s="54"/>
      <c r="E662" s="51">
        <f t="shared" si="20"/>
        <v>0</v>
      </c>
      <c r="F662" s="52" t="str">
        <f t="shared" si="21"/>
        <v> </v>
      </c>
    </row>
    <row r="663" spans="1:6">
      <c r="A663" s="25">
        <v>2081602</v>
      </c>
      <c r="B663" s="26" t="s">
        <v>113</v>
      </c>
      <c r="C663" s="53"/>
      <c r="D663" s="54"/>
      <c r="E663" s="51">
        <f t="shared" si="20"/>
        <v>0</v>
      </c>
      <c r="F663" s="52" t="str">
        <f t="shared" si="21"/>
        <v> </v>
      </c>
    </row>
    <row r="664" spans="1:6">
      <c r="A664" s="25">
        <v>2081603</v>
      </c>
      <c r="B664" s="26" t="s">
        <v>114</v>
      </c>
      <c r="C664" s="53"/>
      <c r="D664" s="54"/>
      <c r="E664" s="51">
        <f t="shared" si="20"/>
        <v>0</v>
      </c>
      <c r="F664" s="52" t="str">
        <f t="shared" si="21"/>
        <v> </v>
      </c>
    </row>
    <row r="665" spans="1:6">
      <c r="A665" s="25">
        <v>2081699</v>
      </c>
      <c r="B665" s="26" t="s">
        <v>572</v>
      </c>
      <c r="C665" s="53"/>
      <c r="D665" s="54"/>
      <c r="E665" s="51">
        <f t="shared" si="20"/>
        <v>0</v>
      </c>
      <c r="F665" s="52" t="str">
        <f t="shared" si="21"/>
        <v> </v>
      </c>
    </row>
    <row r="666" spans="1:6">
      <c r="A666" s="25">
        <v>20819</v>
      </c>
      <c r="B666" s="27" t="s">
        <v>573</v>
      </c>
      <c r="C666" s="53">
        <f>SUM(C667:C668)</f>
        <v>426.44</v>
      </c>
      <c r="D666" s="54">
        <v>317</v>
      </c>
      <c r="E666" s="51">
        <f t="shared" si="20"/>
        <v>-109.44</v>
      </c>
      <c r="F666" s="52">
        <f t="shared" si="21"/>
        <v>-25.6636338054592</v>
      </c>
    </row>
    <row r="667" spans="1:6">
      <c r="A667" s="25">
        <v>2081901</v>
      </c>
      <c r="B667" s="26" t="s">
        <v>574</v>
      </c>
      <c r="C667" s="53">
        <v>24.13</v>
      </c>
      <c r="D667" s="54">
        <v>26</v>
      </c>
      <c r="E667" s="51">
        <f t="shared" si="20"/>
        <v>1.87</v>
      </c>
      <c r="F667" s="52">
        <f t="shared" si="21"/>
        <v>7.7496891835889</v>
      </c>
    </row>
    <row r="668" spans="1:6">
      <c r="A668" s="25">
        <v>2081902</v>
      </c>
      <c r="B668" s="26" t="s">
        <v>575</v>
      </c>
      <c r="C668" s="53">
        <v>402.31</v>
      </c>
      <c r="D668" s="54">
        <v>291</v>
      </c>
      <c r="E668" s="51">
        <f t="shared" si="20"/>
        <v>-111.31</v>
      </c>
      <c r="F668" s="52">
        <f t="shared" si="21"/>
        <v>-27.6677189232184</v>
      </c>
    </row>
    <row r="669" spans="1:6">
      <c r="A669" s="25">
        <v>20820</v>
      </c>
      <c r="B669" s="27" t="s">
        <v>576</v>
      </c>
      <c r="C669" s="53">
        <f>SUM(C670:C671)</f>
        <v>16.06</v>
      </c>
      <c r="D669" s="54">
        <v>0</v>
      </c>
      <c r="E669" s="51">
        <f t="shared" si="20"/>
        <v>-16.06</v>
      </c>
      <c r="F669" s="52">
        <f t="shared" si="21"/>
        <v>-100</v>
      </c>
    </row>
    <row r="670" spans="1:6">
      <c r="A670" s="25">
        <v>2082001</v>
      </c>
      <c r="B670" s="26" t="s">
        <v>577</v>
      </c>
      <c r="C670" s="53">
        <v>16.06</v>
      </c>
      <c r="D670" s="54"/>
      <c r="E670" s="51">
        <f t="shared" si="20"/>
        <v>-16.06</v>
      </c>
      <c r="F670" s="52">
        <f t="shared" si="21"/>
        <v>-100</v>
      </c>
    </row>
    <row r="671" spans="1:6">
      <c r="A671" s="25">
        <v>2082002</v>
      </c>
      <c r="B671" s="26" t="s">
        <v>578</v>
      </c>
      <c r="C671" s="53"/>
      <c r="D671" s="54"/>
      <c r="E671" s="51">
        <f t="shared" si="20"/>
        <v>0</v>
      </c>
      <c r="F671" s="52" t="str">
        <f t="shared" si="21"/>
        <v> </v>
      </c>
    </row>
    <row r="672" spans="1:6">
      <c r="A672" s="25">
        <v>20821</v>
      </c>
      <c r="B672" s="27" t="s">
        <v>579</v>
      </c>
      <c r="C672" s="53">
        <f>SUM(C673:C674)</f>
        <v>84.07</v>
      </c>
      <c r="D672" s="54">
        <v>123.2</v>
      </c>
      <c r="E672" s="51">
        <f t="shared" si="20"/>
        <v>39.13</v>
      </c>
      <c r="F672" s="52">
        <f t="shared" si="21"/>
        <v>46.5445462114904</v>
      </c>
    </row>
    <row r="673" spans="1:6">
      <c r="A673" s="25">
        <v>2082101</v>
      </c>
      <c r="B673" s="26" t="s">
        <v>580</v>
      </c>
      <c r="C673" s="53">
        <v>4.12</v>
      </c>
      <c r="D673" s="54">
        <v>11.4</v>
      </c>
      <c r="E673" s="51">
        <f t="shared" si="20"/>
        <v>7.28</v>
      </c>
      <c r="F673" s="52">
        <f t="shared" si="21"/>
        <v>176.699029126214</v>
      </c>
    </row>
    <row r="674" spans="1:6">
      <c r="A674" s="25">
        <v>2082102</v>
      </c>
      <c r="B674" s="26" t="s">
        <v>581</v>
      </c>
      <c r="C674" s="53">
        <v>79.95</v>
      </c>
      <c r="D674" s="54">
        <v>111.8</v>
      </c>
      <c r="E674" s="51">
        <f t="shared" si="20"/>
        <v>31.85</v>
      </c>
      <c r="F674" s="52">
        <f t="shared" si="21"/>
        <v>39.8373983739837</v>
      </c>
    </row>
    <row r="675" ht="27" spans="1:6">
      <c r="A675" s="25">
        <v>20824</v>
      </c>
      <c r="B675" s="27" t="s">
        <v>582</v>
      </c>
      <c r="C675" s="53">
        <f>SUM(C676:C677)</f>
        <v>0</v>
      </c>
      <c r="D675" s="54">
        <v>0</v>
      </c>
      <c r="E675" s="51">
        <f t="shared" si="20"/>
        <v>0</v>
      </c>
      <c r="F675" s="52" t="str">
        <f t="shared" si="21"/>
        <v> </v>
      </c>
    </row>
    <row r="676" spans="1:6">
      <c r="A676" s="25">
        <v>2082401</v>
      </c>
      <c r="B676" s="26" t="s">
        <v>583</v>
      </c>
      <c r="C676" s="53"/>
      <c r="D676" s="54"/>
      <c r="E676" s="51">
        <f t="shared" si="20"/>
        <v>0</v>
      </c>
      <c r="F676" s="52" t="str">
        <f t="shared" si="21"/>
        <v> </v>
      </c>
    </row>
    <row r="677" spans="1:6">
      <c r="A677" s="25">
        <v>2082402</v>
      </c>
      <c r="B677" s="26" t="s">
        <v>584</v>
      </c>
      <c r="C677" s="53"/>
      <c r="D677" s="54"/>
      <c r="E677" s="51">
        <f t="shared" si="20"/>
        <v>0</v>
      </c>
      <c r="F677" s="52" t="str">
        <f t="shared" si="21"/>
        <v> </v>
      </c>
    </row>
    <row r="678" spans="1:6">
      <c r="A678" s="25">
        <v>20825</v>
      </c>
      <c r="B678" s="27" t="s">
        <v>585</v>
      </c>
      <c r="C678" s="53">
        <f>SUM(C679:C680)</f>
        <v>0</v>
      </c>
      <c r="D678" s="54">
        <v>2</v>
      </c>
      <c r="E678" s="51">
        <f t="shared" si="20"/>
        <v>2</v>
      </c>
      <c r="F678" s="52" t="str">
        <f t="shared" si="21"/>
        <v> </v>
      </c>
    </row>
    <row r="679" spans="1:6">
      <c r="A679" s="25">
        <v>2082501</v>
      </c>
      <c r="B679" s="26" t="s">
        <v>586</v>
      </c>
      <c r="C679" s="53"/>
      <c r="D679" s="54">
        <v>2</v>
      </c>
      <c r="E679" s="51">
        <f t="shared" si="20"/>
        <v>2</v>
      </c>
      <c r="F679" s="52" t="str">
        <f t="shared" si="21"/>
        <v> </v>
      </c>
    </row>
    <row r="680" spans="1:6">
      <c r="A680" s="25">
        <v>2082502</v>
      </c>
      <c r="B680" s="26" t="s">
        <v>587</v>
      </c>
      <c r="C680" s="53"/>
      <c r="D680" s="54"/>
      <c r="E680" s="51">
        <f t="shared" si="20"/>
        <v>0</v>
      </c>
      <c r="F680" s="52" t="str">
        <f t="shared" si="21"/>
        <v> </v>
      </c>
    </row>
    <row r="681" ht="27" spans="1:6">
      <c r="A681" s="25">
        <v>20826</v>
      </c>
      <c r="B681" s="27" t="s">
        <v>588</v>
      </c>
      <c r="C681" s="53">
        <f>SUM(C682:C684)</f>
        <v>1531.57</v>
      </c>
      <c r="D681" s="54">
        <v>591</v>
      </c>
      <c r="E681" s="51">
        <f t="shared" si="20"/>
        <v>-940.57</v>
      </c>
      <c r="F681" s="52">
        <f t="shared" si="21"/>
        <v>-61.4121457066931</v>
      </c>
    </row>
    <row r="682" ht="27" spans="1:6">
      <c r="A682" s="25">
        <v>2082601</v>
      </c>
      <c r="B682" s="26" t="s">
        <v>589</v>
      </c>
      <c r="C682" s="53"/>
      <c r="D682" s="54"/>
      <c r="E682" s="51">
        <f t="shared" si="20"/>
        <v>0</v>
      </c>
      <c r="F682" s="52" t="str">
        <f t="shared" si="21"/>
        <v> </v>
      </c>
    </row>
    <row r="683" ht="27" spans="1:6">
      <c r="A683" s="25">
        <v>2082602</v>
      </c>
      <c r="B683" s="26" t="s">
        <v>590</v>
      </c>
      <c r="C683" s="53">
        <v>1531.57</v>
      </c>
      <c r="D683" s="54">
        <v>560</v>
      </c>
      <c r="E683" s="51">
        <f t="shared" si="20"/>
        <v>-971.57</v>
      </c>
      <c r="F683" s="52">
        <f t="shared" si="21"/>
        <v>-63.4362125139563</v>
      </c>
    </row>
    <row r="684" ht="27" spans="1:6">
      <c r="A684" s="25">
        <v>2082699</v>
      </c>
      <c r="B684" s="26" t="s">
        <v>591</v>
      </c>
      <c r="C684" s="53"/>
      <c r="D684" s="54">
        <v>31</v>
      </c>
      <c r="E684" s="51">
        <f t="shared" si="20"/>
        <v>31</v>
      </c>
      <c r="F684" s="52" t="str">
        <f t="shared" si="21"/>
        <v> </v>
      </c>
    </row>
    <row r="685" ht="27" spans="1:6">
      <c r="A685" s="25">
        <v>20827</v>
      </c>
      <c r="B685" s="27" t="s">
        <v>592</v>
      </c>
      <c r="C685" s="53">
        <f>SUM(C686:C689)</f>
        <v>0</v>
      </c>
      <c r="D685" s="54">
        <v>0</v>
      </c>
      <c r="E685" s="51">
        <f t="shared" si="20"/>
        <v>0</v>
      </c>
      <c r="F685" s="52" t="str">
        <f t="shared" si="21"/>
        <v> </v>
      </c>
    </row>
    <row r="686" spans="1:6">
      <c r="A686" s="25">
        <v>2082701</v>
      </c>
      <c r="B686" s="26" t="s">
        <v>593</v>
      </c>
      <c r="C686" s="53"/>
      <c r="D686" s="54"/>
      <c r="E686" s="51">
        <f t="shared" si="20"/>
        <v>0</v>
      </c>
      <c r="F686" s="52" t="str">
        <f t="shared" si="21"/>
        <v> </v>
      </c>
    </row>
    <row r="687" spans="1:6">
      <c r="A687" s="25">
        <v>2082702</v>
      </c>
      <c r="B687" s="26" t="s">
        <v>594</v>
      </c>
      <c r="C687" s="53"/>
      <c r="D687" s="54"/>
      <c r="E687" s="51">
        <f t="shared" si="20"/>
        <v>0</v>
      </c>
      <c r="F687" s="52" t="str">
        <f t="shared" si="21"/>
        <v> </v>
      </c>
    </row>
    <row r="688" spans="1:6">
      <c r="A688" s="25">
        <v>2082703</v>
      </c>
      <c r="B688" s="26" t="s">
        <v>595</v>
      </c>
      <c r="C688" s="53"/>
      <c r="D688" s="54"/>
      <c r="E688" s="51">
        <f t="shared" si="20"/>
        <v>0</v>
      </c>
      <c r="F688" s="52" t="str">
        <f t="shared" si="21"/>
        <v> </v>
      </c>
    </row>
    <row r="689" spans="1:6">
      <c r="A689" s="25">
        <v>2082799</v>
      </c>
      <c r="B689" s="26" t="s">
        <v>596</v>
      </c>
      <c r="C689" s="53"/>
      <c r="D689" s="54"/>
      <c r="E689" s="51">
        <f t="shared" si="20"/>
        <v>0</v>
      </c>
      <c r="F689" s="52" t="str">
        <f t="shared" si="21"/>
        <v> </v>
      </c>
    </row>
    <row r="690" spans="1:6">
      <c r="A690" s="25">
        <v>20828</v>
      </c>
      <c r="B690" s="27" t="s">
        <v>597</v>
      </c>
      <c r="C690" s="53">
        <f>SUM(C691:C697)</f>
        <v>0</v>
      </c>
      <c r="D690" s="54">
        <v>0</v>
      </c>
      <c r="E690" s="51">
        <f t="shared" si="20"/>
        <v>0</v>
      </c>
      <c r="F690" s="52" t="str">
        <f t="shared" si="21"/>
        <v> </v>
      </c>
    </row>
    <row r="691" spans="1:6">
      <c r="A691" s="25">
        <v>2082801</v>
      </c>
      <c r="B691" s="26" t="s">
        <v>112</v>
      </c>
      <c r="C691" s="53"/>
      <c r="D691" s="54"/>
      <c r="E691" s="51">
        <f t="shared" si="20"/>
        <v>0</v>
      </c>
      <c r="F691" s="52" t="str">
        <f t="shared" si="21"/>
        <v> </v>
      </c>
    </row>
    <row r="692" spans="1:6">
      <c r="A692" s="25">
        <v>2082802</v>
      </c>
      <c r="B692" s="26" t="s">
        <v>113</v>
      </c>
      <c r="C692" s="53"/>
      <c r="D692" s="54"/>
      <c r="E692" s="51">
        <f t="shared" si="20"/>
        <v>0</v>
      </c>
      <c r="F692" s="52" t="str">
        <f t="shared" si="21"/>
        <v> </v>
      </c>
    </row>
    <row r="693" spans="1:6">
      <c r="A693" s="25">
        <v>2082803</v>
      </c>
      <c r="B693" s="26" t="s">
        <v>114</v>
      </c>
      <c r="C693" s="53"/>
      <c r="D693" s="54"/>
      <c r="E693" s="51">
        <f t="shared" si="20"/>
        <v>0</v>
      </c>
      <c r="F693" s="52" t="str">
        <f t="shared" si="21"/>
        <v> </v>
      </c>
    </row>
    <row r="694" spans="1:6">
      <c r="A694" s="25">
        <v>2082804</v>
      </c>
      <c r="B694" s="26" t="s">
        <v>598</v>
      </c>
      <c r="C694" s="53"/>
      <c r="D694" s="54"/>
      <c r="E694" s="51">
        <f t="shared" si="20"/>
        <v>0</v>
      </c>
      <c r="F694" s="52" t="str">
        <f t="shared" si="21"/>
        <v> </v>
      </c>
    </row>
    <row r="695" spans="1:6">
      <c r="A695" s="25">
        <v>2082805</v>
      </c>
      <c r="B695" s="26" t="s">
        <v>599</v>
      </c>
      <c r="C695" s="53"/>
      <c r="D695" s="54"/>
      <c r="E695" s="51">
        <f t="shared" si="20"/>
        <v>0</v>
      </c>
      <c r="F695" s="52" t="str">
        <f t="shared" si="21"/>
        <v> </v>
      </c>
    </row>
    <row r="696" spans="1:6">
      <c r="A696" s="25">
        <v>2082850</v>
      </c>
      <c r="B696" s="26" t="s">
        <v>121</v>
      </c>
      <c r="C696" s="53"/>
      <c r="D696" s="54"/>
      <c r="E696" s="51">
        <f t="shared" si="20"/>
        <v>0</v>
      </c>
      <c r="F696" s="52" t="str">
        <f t="shared" si="21"/>
        <v> </v>
      </c>
    </row>
    <row r="697" spans="1:6">
      <c r="A697" s="25">
        <v>2082899</v>
      </c>
      <c r="B697" s="26" t="s">
        <v>600</v>
      </c>
      <c r="C697" s="53"/>
      <c r="D697" s="54"/>
      <c r="E697" s="51">
        <f t="shared" si="20"/>
        <v>0</v>
      </c>
      <c r="F697" s="52" t="str">
        <f t="shared" si="21"/>
        <v> </v>
      </c>
    </row>
    <row r="698" spans="1:6">
      <c r="A698" s="25">
        <v>20899</v>
      </c>
      <c r="B698" s="27" t="s">
        <v>601</v>
      </c>
      <c r="C698" s="53">
        <f>C699</f>
        <v>214.36</v>
      </c>
      <c r="D698" s="54">
        <v>102.4</v>
      </c>
      <c r="E698" s="51">
        <f t="shared" si="20"/>
        <v>-111.96</v>
      </c>
      <c r="F698" s="52">
        <f t="shared" si="21"/>
        <v>-52.2298936368725</v>
      </c>
    </row>
    <row r="699" spans="1:6">
      <c r="A699" s="25">
        <v>2089901</v>
      </c>
      <c r="B699" s="26" t="s">
        <v>602</v>
      </c>
      <c r="C699" s="53">
        <v>214.36</v>
      </c>
      <c r="D699" s="54">
        <v>102.4</v>
      </c>
      <c r="E699" s="51">
        <f t="shared" si="20"/>
        <v>-111.96</v>
      </c>
      <c r="F699" s="52">
        <f t="shared" si="21"/>
        <v>-52.2298936368725</v>
      </c>
    </row>
    <row r="700" spans="1:6">
      <c r="A700" s="27">
        <v>210</v>
      </c>
      <c r="B700" s="27" t="s">
        <v>30</v>
      </c>
      <c r="C700" s="53">
        <f>C701+C706+C719+C723+C735+C738+C742+C744+C751+C755+C759+C762+C771+C773</f>
        <v>2543</v>
      </c>
      <c r="D700" s="54">
        <v>1633.9297</v>
      </c>
      <c r="E700" s="51">
        <f t="shared" si="20"/>
        <v>-909.0703</v>
      </c>
      <c r="F700" s="52">
        <f t="shared" si="21"/>
        <v>-35.7479473063311</v>
      </c>
    </row>
    <row r="701" spans="1:6">
      <c r="A701" s="25">
        <v>21001</v>
      </c>
      <c r="B701" s="27" t="s">
        <v>603</v>
      </c>
      <c r="C701" s="53">
        <f>SUM(C702:C705)</f>
        <v>0</v>
      </c>
      <c r="D701" s="54">
        <v>0</v>
      </c>
      <c r="E701" s="51">
        <f t="shared" si="20"/>
        <v>0</v>
      </c>
      <c r="F701" s="52" t="str">
        <f t="shared" si="21"/>
        <v> </v>
      </c>
    </row>
    <row r="702" spans="1:6">
      <c r="A702" s="25">
        <v>2100101</v>
      </c>
      <c r="B702" s="26" t="s">
        <v>112</v>
      </c>
      <c r="C702" s="53"/>
      <c r="D702" s="54"/>
      <c r="E702" s="51">
        <f t="shared" si="20"/>
        <v>0</v>
      </c>
      <c r="F702" s="52" t="str">
        <f t="shared" si="21"/>
        <v> </v>
      </c>
    </row>
    <row r="703" spans="1:6">
      <c r="A703" s="25">
        <v>2100102</v>
      </c>
      <c r="B703" s="26" t="s">
        <v>113</v>
      </c>
      <c r="C703" s="53"/>
      <c r="D703" s="54"/>
      <c r="E703" s="51">
        <f t="shared" si="20"/>
        <v>0</v>
      </c>
      <c r="F703" s="52" t="str">
        <f t="shared" si="21"/>
        <v> </v>
      </c>
    </row>
    <row r="704" spans="1:6">
      <c r="A704" s="25">
        <v>2100103</v>
      </c>
      <c r="B704" s="26" t="s">
        <v>114</v>
      </c>
      <c r="C704" s="53"/>
      <c r="D704" s="54"/>
      <c r="E704" s="51">
        <f t="shared" si="20"/>
        <v>0</v>
      </c>
      <c r="F704" s="52" t="str">
        <f t="shared" si="21"/>
        <v> </v>
      </c>
    </row>
    <row r="705" spans="1:6">
      <c r="A705" s="25">
        <v>2100199</v>
      </c>
      <c r="B705" s="26" t="s">
        <v>604</v>
      </c>
      <c r="C705" s="53"/>
      <c r="D705" s="54"/>
      <c r="E705" s="51">
        <f t="shared" si="20"/>
        <v>0</v>
      </c>
      <c r="F705" s="52" t="str">
        <f t="shared" si="21"/>
        <v> </v>
      </c>
    </row>
    <row r="706" spans="1:6">
      <c r="A706" s="25">
        <v>21002</v>
      </c>
      <c r="B706" s="27" t="s">
        <v>605</v>
      </c>
      <c r="C706" s="53">
        <f>SUM(C707:C718)</f>
        <v>0</v>
      </c>
      <c r="D706" s="54">
        <v>0</v>
      </c>
      <c r="E706" s="51">
        <f t="shared" si="20"/>
        <v>0</v>
      </c>
      <c r="F706" s="52" t="str">
        <f t="shared" si="21"/>
        <v> </v>
      </c>
    </row>
    <row r="707" spans="1:6">
      <c r="A707" s="25">
        <v>2100201</v>
      </c>
      <c r="B707" s="26" t="s">
        <v>606</v>
      </c>
      <c r="C707" s="53"/>
      <c r="D707" s="54"/>
      <c r="E707" s="51">
        <f t="shared" si="20"/>
        <v>0</v>
      </c>
      <c r="F707" s="52" t="str">
        <f t="shared" si="21"/>
        <v> </v>
      </c>
    </row>
    <row r="708" spans="1:6">
      <c r="A708" s="25">
        <v>2100202</v>
      </c>
      <c r="B708" s="26" t="s">
        <v>607</v>
      </c>
      <c r="C708" s="53"/>
      <c r="D708" s="54"/>
      <c r="E708" s="51">
        <f t="shared" si="20"/>
        <v>0</v>
      </c>
      <c r="F708" s="52" t="str">
        <f t="shared" si="21"/>
        <v> </v>
      </c>
    </row>
    <row r="709" spans="1:6">
      <c r="A709" s="25">
        <v>2100203</v>
      </c>
      <c r="B709" s="26" t="s">
        <v>608</v>
      </c>
      <c r="C709" s="53"/>
      <c r="D709" s="54"/>
      <c r="E709" s="51">
        <f t="shared" si="20"/>
        <v>0</v>
      </c>
      <c r="F709" s="52" t="str">
        <f t="shared" si="21"/>
        <v> </v>
      </c>
    </row>
    <row r="710" spans="1:6">
      <c r="A710" s="25">
        <v>2100204</v>
      </c>
      <c r="B710" s="26" t="s">
        <v>609</v>
      </c>
      <c r="C710" s="53"/>
      <c r="D710" s="54"/>
      <c r="E710" s="51">
        <f t="shared" si="20"/>
        <v>0</v>
      </c>
      <c r="F710" s="52" t="str">
        <f t="shared" si="21"/>
        <v> </v>
      </c>
    </row>
    <row r="711" spans="1:6">
      <c r="A711" s="25">
        <v>2100205</v>
      </c>
      <c r="B711" s="26" t="s">
        <v>610</v>
      </c>
      <c r="C711" s="53"/>
      <c r="D711" s="54"/>
      <c r="E711" s="51">
        <f t="shared" si="20"/>
        <v>0</v>
      </c>
      <c r="F711" s="52" t="str">
        <f t="shared" si="21"/>
        <v> </v>
      </c>
    </row>
    <row r="712" spans="1:6">
      <c r="A712" s="25">
        <v>2100206</v>
      </c>
      <c r="B712" s="26" t="s">
        <v>611</v>
      </c>
      <c r="C712" s="53"/>
      <c r="D712" s="54"/>
      <c r="E712" s="51">
        <f t="shared" si="20"/>
        <v>0</v>
      </c>
      <c r="F712" s="52" t="str">
        <f t="shared" si="21"/>
        <v> </v>
      </c>
    </row>
    <row r="713" spans="1:6">
      <c r="A713" s="25">
        <v>2100207</v>
      </c>
      <c r="B713" s="26" t="s">
        <v>612</v>
      </c>
      <c r="C713" s="53"/>
      <c r="D713" s="54"/>
      <c r="E713" s="51">
        <f t="shared" si="20"/>
        <v>0</v>
      </c>
      <c r="F713" s="52" t="str">
        <f t="shared" si="21"/>
        <v> </v>
      </c>
    </row>
    <row r="714" spans="1:6">
      <c r="A714" s="25">
        <v>2100208</v>
      </c>
      <c r="B714" s="26" t="s">
        <v>613</v>
      </c>
      <c r="C714" s="53"/>
      <c r="D714" s="54"/>
      <c r="E714" s="51">
        <f t="shared" si="20"/>
        <v>0</v>
      </c>
      <c r="F714" s="52" t="str">
        <f t="shared" si="21"/>
        <v> </v>
      </c>
    </row>
    <row r="715" spans="1:6">
      <c r="A715" s="25">
        <v>2100209</v>
      </c>
      <c r="B715" s="26" t="s">
        <v>614</v>
      </c>
      <c r="C715" s="53"/>
      <c r="D715" s="54"/>
      <c r="E715" s="51">
        <f t="shared" si="20"/>
        <v>0</v>
      </c>
      <c r="F715" s="52" t="str">
        <f t="shared" si="21"/>
        <v> </v>
      </c>
    </row>
    <row r="716" spans="1:6">
      <c r="A716" s="25">
        <v>2100210</v>
      </c>
      <c r="B716" s="26" t="s">
        <v>615</v>
      </c>
      <c r="C716" s="53"/>
      <c r="D716" s="54"/>
      <c r="E716" s="51">
        <f t="shared" ref="E716:E781" si="22">D716-C716</f>
        <v>0</v>
      </c>
      <c r="F716" s="52" t="str">
        <f t="shared" ref="F716:F781" si="23">IF(C716&lt;&gt;0,E716/C716*100," ")</f>
        <v> </v>
      </c>
    </row>
    <row r="717" spans="1:6">
      <c r="A717" s="25">
        <v>2100211</v>
      </c>
      <c r="B717" s="26" t="s">
        <v>616</v>
      </c>
      <c r="C717" s="53"/>
      <c r="D717" s="54"/>
      <c r="E717" s="51">
        <f t="shared" si="22"/>
        <v>0</v>
      </c>
      <c r="F717" s="52" t="str">
        <f t="shared" si="23"/>
        <v> </v>
      </c>
    </row>
    <row r="718" spans="1:6">
      <c r="A718" s="25">
        <v>2100299</v>
      </c>
      <c r="B718" s="26" t="s">
        <v>617</v>
      </c>
      <c r="C718" s="53"/>
      <c r="D718" s="54"/>
      <c r="E718" s="51">
        <f t="shared" si="22"/>
        <v>0</v>
      </c>
      <c r="F718" s="52" t="str">
        <f t="shared" si="23"/>
        <v> </v>
      </c>
    </row>
    <row r="719" spans="1:6">
      <c r="A719" s="25">
        <v>21003</v>
      </c>
      <c r="B719" s="27" t="s">
        <v>618</v>
      </c>
      <c r="C719" s="53">
        <f>SUM(C720:C722)</f>
        <v>437.46</v>
      </c>
      <c r="D719" s="54">
        <v>507.5817</v>
      </c>
      <c r="E719" s="51">
        <f t="shared" si="22"/>
        <v>70.1217</v>
      </c>
      <c r="F719" s="52">
        <f t="shared" si="23"/>
        <v>16.0292826772733</v>
      </c>
    </row>
    <row r="720" spans="1:6">
      <c r="A720" s="25">
        <v>2100301</v>
      </c>
      <c r="B720" s="26" t="s">
        <v>619</v>
      </c>
      <c r="C720" s="53"/>
      <c r="D720" s="54"/>
      <c r="E720" s="51">
        <f t="shared" si="22"/>
        <v>0</v>
      </c>
      <c r="F720" s="52" t="str">
        <f t="shared" si="23"/>
        <v> </v>
      </c>
    </row>
    <row r="721" spans="1:6">
      <c r="A721" s="25">
        <v>2100302</v>
      </c>
      <c r="B721" s="26" t="s">
        <v>620</v>
      </c>
      <c r="C721" s="53">
        <v>380.04</v>
      </c>
      <c r="D721" s="54">
        <v>479.4817</v>
      </c>
      <c r="E721" s="51">
        <f t="shared" si="22"/>
        <v>99.4417</v>
      </c>
      <c r="F721" s="52">
        <f t="shared" si="23"/>
        <v>26.1661140932533</v>
      </c>
    </row>
    <row r="722" spans="1:6">
      <c r="A722" s="25">
        <v>2100399</v>
      </c>
      <c r="B722" s="26" t="s">
        <v>621</v>
      </c>
      <c r="C722" s="53">
        <v>57.42</v>
      </c>
      <c r="D722" s="54">
        <v>28.1</v>
      </c>
      <c r="E722" s="51">
        <f t="shared" si="22"/>
        <v>-29.32</v>
      </c>
      <c r="F722" s="52">
        <f t="shared" si="23"/>
        <v>-51.0623476140717</v>
      </c>
    </row>
    <row r="723" spans="1:6">
      <c r="A723" s="25">
        <v>21004</v>
      </c>
      <c r="B723" s="27" t="s">
        <v>622</v>
      </c>
      <c r="C723" s="53">
        <f>SUM(C724:C734)</f>
        <v>48.42</v>
      </c>
      <c r="D723" s="54">
        <v>0</v>
      </c>
      <c r="E723" s="51">
        <f t="shared" si="22"/>
        <v>-48.42</v>
      </c>
      <c r="F723" s="52">
        <f t="shared" si="23"/>
        <v>-100</v>
      </c>
    </row>
    <row r="724" spans="1:6">
      <c r="A724" s="25">
        <v>2100401</v>
      </c>
      <c r="B724" s="26" t="s">
        <v>623</v>
      </c>
      <c r="C724" s="53"/>
      <c r="D724" s="54"/>
      <c r="E724" s="51">
        <f t="shared" si="22"/>
        <v>0</v>
      </c>
      <c r="F724" s="52" t="str">
        <f t="shared" si="23"/>
        <v> </v>
      </c>
    </row>
    <row r="725" spans="1:6">
      <c r="A725" s="25">
        <v>2100402</v>
      </c>
      <c r="B725" s="26" t="s">
        <v>624</v>
      </c>
      <c r="C725" s="53"/>
      <c r="D725" s="54"/>
      <c r="E725" s="51">
        <f t="shared" si="22"/>
        <v>0</v>
      </c>
      <c r="F725" s="52" t="str">
        <f t="shared" si="23"/>
        <v> </v>
      </c>
    </row>
    <row r="726" spans="1:6">
      <c r="A726" s="25">
        <v>2100403</v>
      </c>
      <c r="B726" s="26" t="s">
        <v>625</v>
      </c>
      <c r="C726" s="53"/>
      <c r="D726" s="54"/>
      <c r="E726" s="51">
        <f t="shared" si="22"/>
        <v>0</v>
      </c>
      <c r="F726" s="52" t="str">
        <f t="shared" si="23"/>
        <v> </v>
      </c>
    </row>
    <row r="727" spans="1:6">
      <c r="A727" s="25">
        <v>2100404</v>
      </c>
      <c r="B727" s="26" t="s">
        <v>626</v>
      </c>
      <c r="C727" s="53"/>
      <c r="D727" s="54"/>
      <c r="E727" s="51">
        <f t="shared" si="22"/>
        <v>0</v>
      </c>
      <c r="F727" s="52" t="str">
        <f t="shared" si="23"/>
        <v> </v>
      </c>
    </row>
    <row r="728" spans="1:6">
      <c r="A728" s="25">
        <v>2100405</v>
      </c>
      <c r="B728" s="26" t="s">
        <v>627</v>
      </c>
      <c r="C728" s="53"/>
      <c r="D728" s="54"/>
      <c r="E728" s="51">
        <f t="shared" si="22"/>
        <v>0</v>
      </c>
      <c r="F728" s="52" t="str">
        <f t="shared" si="23"/>
        <v> </v>
      </c>
    </row>
    <row r="729" spans="1:6">
      <c r="A729" s="25">
        <v>2100406</v>
      </c>
      <c r="B729" s="26" t="s">
        <v>628</v>
      </c>
      <c r="C729" s="53"/>
      <c r="D729" s="54"/>
      <c r="E729" s="51">
        <f t="shared" si="22"/>
        <v>0</v>
      </c>
      <c r="F729" s="52" t="str">
        <f t="shared" si="23"/>
        <v> </v>
      </c>
    </row>
    <row r="730" spans="1:6">
      <c r="A730" s="25">
        <v>2100407</v>
      </c>
      <c r="B730" s="26" t="s">
        <v>629</v>
      </c>
      <c r="C730" s="53"/>
      <c r="D730" s="54"/>
      <c r="E730" s="51">
        <f t="shared" si="22"/>
        <v>0</v>
      </c>
      <c r="F730" s="52" t="str">
        <f t="shared" si="23"/>
        <v> </v>
      </c>
    </row>
    <row r="731" spans="1:6">
      <c r="A731" s="25">
        <v>2100408</v>
      </c>
      <c r="B731" s="26" t="s">
        <v>630</v>
      </c>
      <c r="C731" s="53">
        <v>35.07</v>
      </c>
      <c r="D731" s="54"/>
      <c r="E731" s="51">
        <f t="shared" si="22"/>
        <v>-35.07</v>
      </c>
      <c r="F731" s="52">
        <f t="shared" si="23"/>
        <v>-100</v>
      </c>
    </row>
    <row r="732" spans="1:6">
      <c r="A732" s="25">
        <v>2100409</v>
      </c>
      <c r="B732" s="26" t="s">
        <v>631</v>
      </c>
      <c r="C732" s="53">
        <v>11.35</v>
      </c>
      <c r="D732" s="54"/>
      <c r="E732" s="51">
        <f t="shared" si="22"/>
        <v>-11.35</v>
      </c>
      <c r="F732" s="52">
        <f t="shared" si="23"/>
        <v>-100</v>
      </c>
    </row>
    <row r="733" spans="1:6">
      <c r="A733" s="25">
        <v>2100410</v>
      </c>
      <c r="B733" s="26" t="s">
        <v>632</v>
      </c>
      <c r="C733" s="53"/>
      <c r="D733" s="54"/>
      <c r="E733" s="51">
        <f t="shared" si="22"/>
        <v>0</v>
      </c>
      <c r="F733" s="52" t="str">
        <f t="shared" si="23"/>
        <v> </v>
      </c>
    </row>
    <row r="734" spans="1:6">
      <c r="A734" s="25">
        <v>2100499</v>
      </c>
      <c r="B734" s="26" t="s">
        <v>633</v>
      </c>
      <c r="C734" s="53">
        <v>2</v>
      </c>
      <c r="D734" s="54"/>
      <c r="E734" s="51">
        <f t="shared" si="22"/>
        <v>-2</v>
      </c>
      <c r="F734" s="52">
        <f t="shared" si="23"/>
        <v>-100</v>
      </c>
    </row>
    <row r="735" spans="1:6">
      <c r="A735" s="25">
        <v>21006</v>
      </c>
      <c r="B735" s="27" t="s">
        <v>634</v>
      </c>
      <c r="C735" s="53">
        <f>SUM(C736:C737)</f>
        <v>0</v>
      </c>
      <c r="D735" s="54">
        <v>0</v>
      </c>
      <c r="E735" s="51">
        <f t="shared" si="22"/>
        <v>0</v>
      </c>
      <c r="F735" s="52" t="str">
        <f t="shared" si="23"/>
        <v> </v>
      </c>
    </row>
    <row r="736" spans="1:6">
      <c r="A736" s="25">
        <v>2100601</v>
      </c>
      <c r="B736" s="26" t="s">
        <v>635</v>
      </c>
      <c r="C736" s="53"/>
      <c r="D736" s="54"/>
      <c r="E736" s="51">
        <f t="shared" si="22"/>
        <v>0</v>
      </c>
      <c r="F736" s="52" t="str">
        <f t="shared" si="23"/>
        <v> </v>
      </c>
    </row>
    <row r="737" spans="1:6">
      <c r="A737" s="25">
        <v>2100699</v>
      </c>
      <c r="B737" s="26" t="s">
        <v>636</v>
      </c>
      <c r="C737" s="53"/>
      <c r="D737" s="54"/>
      <c r="E737" s="51">
        <f t="shared" si="22"/>
        <v>0</v>
      </c>
      <c r="F737" s="52" t="str">
        <f t="shared" si="23"/>
        <v> </v>
      </c>
    </row>
    <row r="738" spans="1:6">
      <c r="A738" s="25">
        <v>21007</v>
      </c>
      <c r="B738" s="27" t="s">
        <v>637</v>
      </c>
      <c r="C738" s="53">
        <f>SUM(C739:C741)</f>
        <v>379.94</v>
      </c>
      <c r="D738" s="54">
        <v>404.3216</v>
      </c>
      <c r="E738" s="51">
        <f t="shared" si="22"/>
        <v>24.3816</v>
      </c>
      <c r="F738" s="52">
        <f t="shared" si="23"/>
        <v>6.41722377217455</v>
      </c>
    </row>
    <row r="739" spans="1:6">
      <c r="A739" s="25">
        <v>2100716</v>
      </c>
      <c r="B739" s="26" t="s">
        <v>638</v>
      </c>
      <c r="C739" s="53"/>
      <c r="D739" s="54"/>
      <c r="E739" s="51">
        <f t="shared" si="22"/>
        <v>0</v>
      </c>
      <c r="F739" s="52" t="str">
        <f t="shared" si="23"/>
        <v> </v>
      </c>
    </row>
    <row r="740" spans="1:6">
      <c r="A740" s="25">
        <v>2100717</v>
      </c>
      <c r="B740" s="26" t="s">
        <v>639</v>
      </c>
      <c r="C740" s="53">
        <v>257.07</v>
      </c>
      <c r="D740" s="54">
        <v>254.3216</v>
      </c>
      <c r="E740" s="51">
        <f t="shared" si="22"/>
        <v>-2.7484</v>
      </c>
      <c r="F740" s="52">
        <f t="shared" si="23"/>
        <v>-1.06912514101218</v>
      </c>
    </row>
    <row r="741" spans="1:6">
      <c r="A741" s="25">
        <v>2100799</v>
      </c>
      <c r="B741" s="26" t="s">
        <v>640</v>
      </c>
      <c r="C741" s="53">
        <v>122.87</v>
      </c>
      <c r="D741" s="54">
        <v>150</v>
      </c>
      <c r="E741" s="51">
        <f t="shared" si="22"/>
        <v>27.13</v>
      </c>
      <c r="F741" s="52">
        <f t="shared" si="23"/>
        <v>22.0802474159681</v>
      </c>
    </row>
    <row r="742" spans="1:6">
      <c r="A742" s="25">
        <v>21010</v>
      </c>
      <c r="B742" s="27" t="s">
        <v>641</v>
      </c>
      <c r="C742" s="53">
        <f>C743</f>
        <v>5</v>
      </c>
      <c r="D742" s="54"/>
      <c r="E742" s="51"/>
      <c r="F742" s="52"/>
    </row>
    <row r="743" ht="27" spans="1:6">
      <c r="A743" s="25">
        <v>2101099</v>
      </c>
      <c r="B743" s="26" t="s">
        <v>642</v>
      </c>
      <c r="C743" s="53">
        <v>5</v>
      </c>
      <c r="D743" s="54"/>
      <c r="E743" s="51"/>
      <c r="F743" s="52"/>
    </row>
    <row r="744" spans="1:6">
      <c r="A744" s="25">
        <v>21011</v>
      </c>
      <c r="B744" s="27" t="s">
        <v>643</v>
      </c>
      <c r="C744" s="53">
        <f>C745+C746+C749+C750</f>
        <v>199.49</v>
      </c>
      <c r="D744" s="54">
        <v>338.96</v>
      </c>
      <c r="E744" s="51">
        <f t="shared" si="22"/>
        <v>139.47</v>
      </c>
      <c r="F744" s="52">
        <f t="shared" si="23"/>
        <v>69.9132788610958</v>
      </c>
    </row>
    <row r="745" spans="1:6">
      <c r="A745" s="25">
        <v>2101101</v>
      </c>
      <c r="B745" s="26" t="s">
        <v>644</v>
      </c>
      <c r="C745" s="53">
        <v>37.71</v>
      </c>
      <c r="D745" s="54">
        <v>41.36</v>
      </c>
      <c r="E745" s="51">
        <f t="shared" si="22"/>
        <v>3.65</v>
      </c>
      <c r="F745" s="52">
        <f t="shared" si="23"/>
        <v>9.67913020418987</v>
      </c>
    </row>
    <row r="746" spans="1:6">
      <c r="A746" s="25">
        <v>2101102</v>
      </c>
      <c r="B746" s="26" t="s">
        <v>645</v>
      </c>
      <c r="C746" s="53">
        <v>127.66</v>
      </c>
      <c r="D746" s="54">
        <v>81.5</v>
      </c>
      <c r="E746" s="51">
        <f t="shared" si="22"/>
        <v>-46.16</v>
      </c>
      <c r="F746" s="52">
        <f t="shared" si="23"/>
        <v>-36.1585461381795</v>
      </c>
    </row>
    <row r="747" spans="1:6">
      <c r="A747" s="25">
        <v>210110201</v>
      </c>
      <c r="B747" s="26" t="s">
        <v>646</v>
      </c>
      <c r="C747" s="53">
        <v>73.26</v>
      </c>
      <c r="D747" s="54">
        <v>72.1</v>
      </c>
      <c r="E747" s="51">
        <f t="shared" si="22"/>
        <v>-1.16000000000001</v>
      </c>
      <c r="F747" s="52">
        <f t="shared" si="23"/>
        <v>-1.5834015834016</v>
      </c>
    </row>
    <row r="748" spans="1:6">
      <c r="A748" s="25">
        <v>210110202</v>
      </c>
      <c r="B748" s="26" t="s">
        <v>647</v>
      </c>
      <c r="C748" s="53">
        <v>54.4</v>
      </c>
      <c r="D748" s="54">
        <v>9.4</v>
      </c>
      <c r="E748" s="51">
        <f t="shared" si="22"/>
        <v>-45</v>
      </c>
      <c r="F748" s="52">
        <f t="shared" si="23"/>
        <v>-82.7205882352941</v>
      </c>
    </row>
    <row r="749" spans="1:6">
      <c r="A749" s="25">
        <v>2101103</v>
      </c>
      <c r="B749" s="26" t="s">
        <v>648</v>
      </c>
      <c r="C749" s="53">
        <v>34.12</v>
      </c>
      <c r="D749" s="54">
        <v>216.1</v>
      </c>
      <c r="E749" s="51">
        <f t="shared" si="22"/>
        <v>181.98</v>
      </c>
      <c r="F749" s="52">
        <f t="shared" si="23"/>
        <v>533.352872215709</v>
      </c>
    </row>
    <row r="750" spans="1:6">
      <c r="A750" s="25">
        <v>2101199</v>
      </c>
      <c r="B750" s="26" t="s">
        <v>649</v>
      </c>
      <c r="C750" s="53"/>
      <c r="D750" s="54"/>
      <c r="E750" s="51">
        <f t="shared" si="22"/>
        <v>0</v>
      </c>
      <c r="F750" s="52" t="str">
        <f t="shared" si="23"/>
        <v> </v>
      </c>
    </row>
    <row r="751" ht="27" spans="1:6">
      <c r="A751" s="25">
        <v>21012</v>
      </c>
      <c r="B751" s="27" t="s">
        <v>650</v>
      </c>
      <c r="C751" s="53">
        <f>SUM(C752:C754)</f>
        <v>1046.15</v>
      </c>
      <c r="D751" s="54">
        <v>230</v>
      </c>
      <c r="E751" s="51">
        <f t="shared" si="22"/>
        <v>-816.15</v>
      </c>
      <c r="F751" s="52">
        <f t="shared" si="23"/>
        <v>-78.0146250537686</v>
      </c>
    </row>
    <row r="752" ht="27" spans="1:6">
      <c r="A752" s="25">
        <v>2101201</v>
      </c>
      <c r="B752" s="26" t="s">
        <v>651</v>
      </c>
      <c r="C752" s="53"/>
      <c r="D752" s="54"/>
      <c r="E752" s="51">
        <f t="shared" si="22"/>
        <v>0</v>
      </c>
      <c r="F752" s="52" t="str">
        <f t="shared" si="23"/>
        <v> </v>
      </c>
    </row>
    <row r="753" ht="27" spans="1:6">
      <c r="A753" s="25">
        <v>2101202</v>
      </c>
      <c r="B753" s="26" t="s">
        <v>652</v>
      </c>
      <c r="C753" s="53">
        <v>1046.15</v>
      </c>
      <c r="D753" s="54">
        <v>230</v>
      </c>
      <c r="E753" s="51">
        <f t="shared" si="22"/>
        <v>-816.15</v>
      </c>
      <c r="F753" s="52">
        <f t="shared" si="23"/>
        <v>-78.0146250537686</v>
      </c>
    </row>
    <row r="754" ht="27" spans="1:6">
      <c r="A754" s="25">
        <v>2101299</v>
      </c>
      <c r="B754" s="26" t="s">
        <v>653</v>
      </c>
      <c r="C754" s="53"/>
      <c r="D754" s="54"/>
      <c r="E754" s="51">
        <f t="shared" si="22"/>
        <v>0</v>
      </c>
      <c r="F754" s="52" t="str">
        <f t="shared" si="23"/>
        <v> </v>
      </c>
    </row>
    <row r="755" spans="1:6">
      <c r="A755" s="25">
        <v>21013</v>
      </c>
      <c r="B755" s="27" t="s">
        <v>654</v>
      </c>
      <c r="C755" s="53">
        <f>SUM(C756:C758)</f>
        <v>142.82</v>
      </c>
      <c r="D755" s="54">
        <v>52.7664</v>
      </c>
      <c r="E755" s="51">
        <f t="shared" si="22"/>
        <v>-90.0536</v>
      </c>
      <c r="F755" s="52">
        <f t="shared" si="23"/>
        <v>-63.0539140176446</v>
      </c>
    </row>
    <row r="756" spans="1:6">
      <c r="A756" s="25">
        <v>2101301</v>
      </c>
      <c r="B756" s="26" t="s">
        <v>655</v>
      </c>
      <c r="C756" s="53">
        <v>82.51</v>
      </c>
      <c r="D756" s="54">
        <v>3</v>
      </c>
      <c r="E756" s="51">
        <f t="shared" si="22"/>
        <v>-79.51</v>
      </c>
      <c r="F756" s="52">
        <f t="shared" si="23"/>
        <v>-96.3640770815659</v>
      </c>
    </row>
    <row r="757" spans="1:6">
      <c r="A757" s="25">
        <v>2101302</v>
      </c>
      <c r="B757" s="26" t="s">
        <v>656</v>
      </c>
      <c r="C757" s="53">
        <v>60.31</v>
      </c>
      <c r="D757" s="54"/>
      <c r="E757" s="51">
        <f t="shared" si="22"/>
        <v>-60.31</v>
      </c>
      <c r="F757" s="52">
        <f t="shared" si="23"/>
        <v>-100</v>
      </c>
    </row>
    <row r="758" spans="1:6">
      <c r="A758" s="25">
        <v>2101399</v>
      </c>
      <c r="B758" s="26" t="s">
        <v>657</v>
      </c>
      <c r="C758" s="53"/>
      <c r="D758" s="54">
        <v>49.7664</v>
      </c>
      <c r="E758" s="51">
        <f t="shared" si="22"/>
        <v>49.7664</v>
      </c>
      <c r="F758" s="52" t="str">
        <f t="shared" si="23"/>
        <v> </v>
      </c>
    </row>
    <row r="759" spans="1:6">
      <c r="A759" s="25">
        <v>21014</v>
      </c>
      <c r="B759" s="27" t="s">
        <v>658</v>
      </c>
      <c r="C759" s="53">
        <f>SUM(C760:C761)</f>
        <v>1.77</v>
      </c>
      <c r="D759" s="54">
        <v>0</v>
      </c>
      <c r="E759" s="51">
        <f t="shared" si="22"/>
        <v>-1.77</v>
      </c>
      <c r="F759" s="52">
        <f t="shared" si="23"/>
        <v>-100</v>
      </c>
    </row>
    <row r="760" spans="1:6">
      <c r="A760" s="25">
        <v>2101401</v>
      </c>
      <c r="B760" s="26" t="s">
        <v>659</v>
      </c>
      <c r="C760" s="53">
        <v>1.77</v>
      </c>
      <c r="D760" s="54"/>
      <c r="E760" s="51">
        <f t="shared" si="22"/>
        <v>-1.77</v>
      </c>
      <c r="F760" s="52">
        <f t="shared" si="23"/>
        <v>-100</v>
      </c>
    </row>
    <row r="761" spans="1:6">
      <c r="A761" s="25">
        <v>2101499</v>
      </c>
      <c r="B761" s="26" t="s">
        <v>660</v>
      </c>
      <c r="C761" s="53"/>
      <c r="D761" s="54"/>
      <c r="E761" s="51">
        <f t="shared" si="22"/>
        <v>0</v>
      </c>
      <c r="F761" s="52" t="str">
        <f t="shared" si="23"/>
        <v> </v>
      </c>
    </row>
    <row r="762" spans="1:6">
      <c r="A762" s="25">
        <v>21015</v>
      </c>
      <c r="B762" s="27" t="s">
        <v>661</v>
      </c>
      <c r="C762" s="53">
        <f>SUM(C763:C770)</f>
        <v>0</v>
      </c>
      <c r="D762" s="54">
        <v>0</v>
      </c>
      <c r="E762" s="51">
        <f t="shared" si="22"/>
        <v>0</v>
      </c>
      <c r="F762" s="52" t="str">
        <f t="shared" si="23"/>
        <v> </v>
      </c>
    </row>
    <row r="763" spans="1:6">
      <c r="A763" s="25">
        <v>2101501</v>
      </c>
      <c r="B763" s="26" t="s">
        <v>112</v>
      </c>
      <c r="C763" s="53"/>
      <c r="D763" s="54"/>
      <c r="E763" s="51">
        <f t="shared" si="22"/>
        <v>0</v>
      </c>
      <c r="F763" s="52" t="str">
        <f t="shared" si="23"/>
        <v> </v>
      </c>
    </row>
    <row r="764" spans="1:6">
      <c r="A764" s="25">
        <v>2101502</v>
      </c>
      <c r="B764" s="26" t="s">
        <v>113</v>
      </c>
      <c r="C764" s="53"/>
      <c r="D764" s="54"/>
      <c r="E764" s="51">
        <f t="shared" si="22"/>
        <v>0</v>
      </c>
      <c r="F764" s="52" t="str">
        <f t="shared" si="23"/>
        <v> </v>
      </c>
    </row>
    <row r="765" spans="1:6">
      <c r="A765" s="25">
        <v>2101503</v>
      </c>
      <c r="B765" s="26" t="s">
        <v>114</v>
      </c>
      <c r="C765" s="53"/>
      <c r="D765" s="54"/>
      <c r="E765" s="51">
        <f t="shared" si="22"/>
        <v>0</v>
      </c>
      <c r="F765" s="52" t="str">
        <f t="shared" si="23"/>
        <v> </v>
      </c>
    </row>
    <row r="766" spans="1:6">
      <c r="A766" s="25">
        <v>2101504</v>
      </c>
      <c r="B766" s="26" t="s">
        <v>154</v>
      </c>
      <c r="C766" s="53"/>
      <c r="D766" s="54"/>
      <c r="E766" s="51">
        <f t="shared" si="22"/>
        <v>0</v>
      </c>
      <c r="F766" s="52" t="str">
        <f t="shared" si="23"/>
        <v> </v>
      </c>
    </row>
    <row r="767" spans="1:6">
      <c r="A767" s="25">
        <v>2101505</v>
      </c>
      <c r="B767" s="26" t="s">
        <v>662</v>
      </c>
      <c r="C767" s="53"/>
      <c r="D767" s="54"/>
      <c r="E767" s="51">
        <f t="shared" si="22"/>
        <v>0</v>
      </c>
      <c r="F767" s="52" t="str">
        <f t="shared" si="23"/>
        <v> </v>
      </c>
    </row>
    <row r="768" spans="1:6">
      <c r="A768" s="25">
        <v>2101506</v>
      </c>
      <c r="B768" s="26" t="s">
        <v>663</v>
      </c>
      <c r="C768" s="53"/>
      <c r="D768" s="54"/>
      <c r="E768" s="51">
        <f t="shared" si="22"/>
        <v>0</v>
      </c>
      <c r="F768" s="52" t="str">
        <f t="shared" si="23"/>
        <v> </v>
      </c>
    </row>
    <row r="769" spans="1:6">
      <c r="A769" s="25">
        <v>2101550</v>
      </c>
      <c r="B769" s="26" t="s">
        <v>121</v>
      </c>
      <c r="C769" s="53"/>
      <c r="D769" s="54"/>
      <c r="E769" s="51">
        <f t="shared" si="22"/>
        <v>0</v>
      </c>
      <c r="F769" s="52" t="str">
        <f t="shared" si="23"/>
        <v> </v>
      </c>
    </row>
    <row r="770" spans="1:6">
      <c r="A770" s="25">
        <v>2101599</v>
      </c>
      <c r="B770" s="26" t="s">
        <v>664</v>
      </c>
      <c r="C770" s="53"/>
      <c r="D770" s="54"/>
      <c r="E770" s="51">
        <f t="shared" si="22"/>
        <v>0</v>
      </c>
      <c r="F770" s="52" t="str">
        <f t="shared" si="23"/>
        <v> </v>
      </c>
    </row>
    <row r="771" spans="1:6">
      <c r="A771" s="25">
        <v>21016</v>
      </c>
      <c r="B771" s="27" t="s">
        <v>665</v>
      </c>
      <c r="C771" s="53">
        <f>C772</f>
        <v>0</v>
      </c>
      <c r="D771" s="54">
        <v>0</v>
      </c>
      <c r="E771" s="51">
        <f t="shared" si="22"/>
        <v>0</v>
      </c>
      <c r="F771" s="52" t="str">
        <f t="shared" si="23"/>
        <v> </v>
      </c>
    </row>
    <row r="772" spans="1:6">
      <c r="A772" s="25">
        <v>2101601</v>
      </c>
      <c r="B772" s="26" t="s">
        <v>666</v>
      </c>
      <c r="C772" s="53"/>
      <c r="D772" s="54"/>
      <c r="E772" s="51">
        <f t="shared" si="22"/>
        <v>0</v>
      </c>
      <c r="F772" s="52" t="str">
        <f t="shared" si="23"/>
        <v> </v>
      </c>
    </row>
    <row r="773" spans="1:6">
      <c r="A773" s="25">
        <v>21099</v>
      </c>
      <c r="B773" s="27" t="s">
        <v>667</v>
      </c>
      <c r="C773" s="53">
        <f>C774</f>
        <v>281.95</v>
      </c>
      <c r="D773" s="54">
        <v>100.3</v>
      </c>
      <c r="E773" s="51">
        <f t="shared" si="22"/>
        <v>-181.65</v>
      </c>
      <c r="F773" s="52">
        <f t="shared" si="23"/>
        <v>-64.4263167228232</v>
      </c>
    </row>
    <row r="774" spans="1:6">
      <c r="A774" s="25">
        <v>2109901</v>
      </c>
      <c r="B774" s="26" t="s">
        <v>668</v>
      </c>
      <c r="C774" s="53">
        <v>281.95</v>
      </c>
      <c r="D774" s="54">
        <v>100.3</v>
      </c>
      <c r="E774" s="51">
        <f t="shared" si="22"/>
        <v>-181.65</v>
      </c>
      <c r="F774" s="52">
        <f t="shared" si="23"/>
        <v>-64.4263167228232</v>
      </c>
    </row>
    <row r="775" spans="1:6">
      <c r="A775" s="27">
        <v>211</v>
      </c>
      <c r="B775" s="27" t="s">
        <v>32</v>
      </c>
      <c r="C775" s="53">
        <f>C776+C785+C789+C797+C803+C810+C816+C819+C822+C824+C826+C832+C834+C836+C851</f>
        <v>160.3</v>
      </c>
      <c r="D775" s="54">
        <v>0</v>
      </c>
      <c r="E775" s="51">
        <f t="shared" si="22"/>
        <v>-160.3</v>
      </c>
      <c r="F775" s="52">
        <f t="shared" si="23"/>
        <v>-100</v>
      </c>
    </row>
    <row r="776" spans="1:6">
      <c r="A776" s="25">
        <v>21101</v>
      </c>
      <c r="B776" s="27" t="s">
        <v>669</v>
      </c>
      <c r="C776" s="53">
        <f>SUM(C777:C784)</f>
        <v>0</v>
      </c>
      <c r="D776" s="54">
        <v>0</v>
      </c>
      <c r="E776" s="51">
        <f t="shared" si="22"/>
        <v>0</v>
      </c>
      <c r="F776" s="52" t="str">
        <f t="shared" si="23"/>
        <v> </v>
      </c>
    </row>
    <row r="777" spans="1:6">
      <c r="A777" s="25">
        <v>2110101</v>
      </c>
      <c r="B777" s="26" t="s">
        <v>112</v>
      </c>
      <c r="C777" s="53"/>
      <c r="D777" s="54"/>
      <c r="E777" s="51">
        <f t="shared" si="22"/>
        <v>0</v>
      </c>
      <c r="F777" s="52" t="str">
        <f t="shared" si="23"/>
        <v> </v>
      </c>
    </row>
    <row r="778" spans="1:6">
      <c r="A778" s="25">
        <v>2110102</v>
      </c>
      <c r="B778" s="26" t="s">
        <v>113</v>
      </c>
      <c r="C778" s="53"/>
      <c r="D778" s="54"/>
      <c r="E778" s="51">
        <f t="shared" si="22"/>
        <v>0</v>
      </c>
      <c r="F778" s="52" t="str">
        <f t="shared" si="23"/>
        <v> </v>
      </c>
    </row>
    <row r="779" spans="1:6">
      <c r="A779" s="25">
        <v>2110103</v>
      </c>
      <c r="B779" s="26" t="s">
        <v>114</v>
      </c>
      <c r="C779" s="53"/>
      <c r="D779" s="54"/>
      <c r="E779" s="51">
        <f t="shared" si="22"/>
        <v>0</v>
      </c>
      <c r="F779" s="52" t="str">
        <f t="shared" si="23"/>
        <v> </v>
      </c>
    </row>
    <row r="780" spans="1:6">
      <c r="A780" s="25">
        <v>2110104</v>
      </c>
      <c r="B780" s="26" t="s">
        <v>670</v>
      </c>
      <c r="C780" s="53"/>
      <c r="D780" s="54"/>
      <c r="E780" s="51">
        <f t="shared" si="22"/>
        <v>0</v>
      </c>
      <c r="F780" s="52" t="str">
        <f t="shared" si="23"/>
        <v> </v>
      </c>
    </row>
    <row r="781" spans="1:6">
      <c r="A781" s="25">
        <v>2110105</v>
      </c>
      <c r="B781" s="26" t="s">
        <v>671</v>
      </c>
      <c r="C781" s="53"/>
      <c r="D781" s="54"/>
      <c r="E781" s="51">
        <f t="shared" si="22"/>
        <v>0</v>
      </c>
      <c r="F781" s="52" t="str">
        <f t="shared" si="23"/>
        <v> </v>
      </c>
    </row>
    <row r="782" spans="1:6">
      <c r="A782" s="25">
        <v>2110106</v>
      </c>
      <c r="B782" s="26" t="s">
        <v>672</v>
      </c>
      <c r="C782" s="53"/>
      <c r="D782" s="54"/>
      <c r="E782" s="51">
        <f t="shared" ref="E782:E845" si="24">D782-C782</f>
        <v>0</v>
      </c>
      <c r="F782" s="52" t="str">
        <f t="shared" ref="F782:F845" si="25">IF(C782&lt;&gt;0,E782/C782*100," ")</f>
        <v> </v>
      </c>
    </row>
    <row r="783" spans="1:6">
      <c r="A783" s="25">
        <v>2110107</v>
      </c>
      <c r="B783" s="26" t="s">
        <v>673</v>
      </c>
      <c r="C783" s="53"/>
      <c r="D783" s="54"/>
      <c r="E783" s="51">
        <f t="shared" si="24"/>
        <v>0</v>
      </c>
      <c r="F783" s="52" t="str">
        <f t="shared" si="25"/>
        <v> </v>
      </c>
    </row>
    <row r="784" spans="1:6">
      <c r="A784" s="25">
        <v>2110199</v>
      </c>
      <c r="B784" s="26" t="s">
        <v>674</v>
      </c>
      <c r="C784" s="53"/>
      <c r="D784" s="54"/>
      <c r="E784" s="51">
        <f t="shared" si="24"/>
        <v>0</v>
      </c>
      <c r="F784" s="52" t="str">
        <f t="shared" si="25"/>
        <v> </v>
      </c>
    </row>
    <row r="785" spans="1:6">
      <c r="A785" s="25">
        <v>21102</v>
      </c>
      <c r="B785" s="27" t="s">
        <v>675</v>
      </c>
      <c r="C785" s="53">
        <f>SUM(C786:C788)</f>
        <v>0</v>
      </c>
      <c r="D785" s="54">
        <v>0</v>
      </c>
      <c r="E785" s="51">
        <f t="shared" si="24"/>
        <v>0</v>
      </c>
      <c r="F785" s="52" t="str">
        <f t="shared" si="25"/>
        <v> </v>
      </c>
    </row>
    <row r="786" spans="1:6">
      <c r="A786" s="25">
        <v>2110203</v>
      </c>
      <c r="B786" s="26" t="s">
        <v>676</v>
      </c>
      <c r="C786" s="53"/>
      <c r="D786" s="54"/>
      <c r="E786" s="51">
        <f t="shared" si="24"/>
        <v>0</v>
      </c>
      <c r="F786" s="52" t="str">
        <f t="shared" si="25"/>
        <v> </v>
      </c>
    </row>
    <row r="787" spans="1:6">
      <c r="A787" s="25">
        <v>2110204</v>
      </c>
      <c r="B787" s="26" t="s">
        <v>677</v>
      </c>
      <c r="C787" s="53"/>
      <c r="D787" s="54"/>
      <c r="E787" s="51">
        <f t="shared" si="24"/>
        <v>0</v>
      </c>
      <c r="F787" s="52" t="str">
        <f t="shared" si="25"/>
        <v> </v>
      </c>
    </row>
    <row r="788" spans="1:6">
      <c r="A788" s="25">
        <v>2110299</v>
      </c>
      <c r="B788" s="26" t="s">
        <v>678</v>
      </c>
      <c r="C788" s="53"/>
      <c r="D788" s="54"/>
      <c r="E788" s="51">
        <f t="shared" si="24"/>
        <v>0</v>
      </c>
      <c r="F788" s="52" t="str">
        <f t="shared" si="25"/>
        <v> </v>
      </c>
    </row>
    <row r="789" spans="1:6">
      <c r="A789" s="25">
        <v>21103</v>
      </c>
      <c r="B789" s="27" t="s">
        <v>679</v>
      </c>
      <c r="C789" s="53">
        <f>SUM(C790:C796)</f>
        <v>160.3</v>
      </c>
      <c r="D789" s="54">
        <v>0</v>
      </c>
      <c r="E789" s="51">
        <f t="shared" si="24"/>
        <v>-160.3</v>
      </c>
      <c r="F789" s="52">
        <f t="shared" si="25"/>
        <v>-100</v>
      </c>
    </row>
    <row r="790" spans="1:6">
      <c r="A790" s="25">
        <v>2110301</v>
      </c>
      <c r="B790" s="26" t="s">
        <v>680</v>
      </c>
      <c r="C790" s="53"/>
      <c r="D790" s="54"/>
      <c r="E790" s="51">
        <f t="shared" si="24"/>
        <v>0</v>
      </c>
      <c r="F790" s="52" t="str">
        <f t="shared" si="25"/>
        <v> </v>
      </c>
    </row>
    <row r="791" spans="1:6">
      <c r="A791" s="25">
        <v>2110302</v>
      </c>
      <c r="B791" s="26" t="s">
        <v>681</v>
      </c>
      <c r="C791" s="53">
        <v>40</v>
      </c>
      <c r="D791" s="54"/>
      <c r="E791" s="51">
        <f t="shared" si="24"/>
        <v>-40</v>
      </c>
      <c r="F791" s="52">
        <f t="shared" si="25"/>
        <v>-100</v>
      </c>
    </row>
    <row r="792" spans="1:6">
      <c r="A792" s="25">
        <v>2110303</v>
      </c>
      <c r="B792" s="26" t="s">
        <v>682</v>
      </c>
      <c r="C792" s="53"/>
      <c r="D792" s="54"/>
      <c r="E792" s="51">
        <f t="shared" si="24"/>
        <v>0</v>
      </c>
      <c r="F792" s="52" t="str">
        <f t="shared" si="25"/>
        <v> </v>
      </c>
    </row>
    <row r="793" spans="1:6">
      <c r="A793" s="25">
        <v>2110304</v>
      </c>
      <c r="B793" s="26" t="s">
        <v>683</v>
      </c>
      <c r="C793" s="53"/>
      <c r="D793" s="54"/>
      <c r="E793" s="51">
        <f t="shared" si="24"/>
        <v>0</v>
      </c>
      <c r="F793" s="52" t="str">
        <f t="shared" si="25"/>
        <v> </v>
      </c>
    </row>
    <row r="794" spans="1:6">
      <c r="A794" s="25">
        <v>2110305</v>
      </c>
      <c r="B794" s="26" t="s">
        <v>684</v>
      </c>
      <c r="C794" s="53"/>
      <c r="D794" s="54"/>
      <c r="E794" s="51">
        <f t="shared" si="24"/>
        <v>0</v>
      </c>
      <c r="F794" s="52" t="str">
        <f t="shared" si="25"/>
        <v> </v>
      </c>
    </row>
    <row r="795" spans="1:6">
      <c r="A795" s="25">
        <v>2110306</v>
      </c>
      <c r="B795" s="26" t="s">
        <v>685</v>
      </c>
      <c r="C795" s="53"/>
      <c r="D795" s="54"/>
      <c r="E795" s="51">
        <f t="shared" si="24"/>
        <v>0</v>
      </c>
      <c r="F795" s="52" t="str">
        <f t="shared" si="25"/>
        <v> </v>
      </c>
    </row>
    <row r="796" spans="1:6">
      <c r="A796" s="25">
        <v>2110399</v>
      </c>
      <c r="B796" s="26" t="s">
        <v>686</v>
      </c>
      <c r="C796" s="53">
        <v>120.3</v>
      </c>
      <c r="D796" s="54"/>
      <c r="E796" s="51">
        <f t="shared" si="24"/>
        <v>-120.3</v>
      </c>
      <c r="F796" s="52">
        <f t="shared" si="25"/>
        <v>-100</v>
      </c>
    </row>
    <row r="797" spans="1:6">
      <c r="A797" s="25">
        <v>21104</v>
      </c>
      <c r="B797" s="27" t="s">
        <v>687</v>
      </c>
      <c r="C797" s="53">
        <f>SUM(C798:C802)</f>
        <v>0</v>
      </c>
      <c r="D797" s="54">
        <v>0</v>
      </c>
      <c r="E797" s="51">
        <f t="shared" si="24"/>
        <v>0</v>
      </c>
      <c r="F797" s="52" t="str">
        <f t="shared" si="25"/>
        <v> </v>
      </c>
    </row>
    <row r="798" spans="1:6">
      <c r="A798" s="25">
        <v>2110401</v>
      </c>
      <c r="B798" s="26" t="s">
        <v>688</v>
      </c>
      <c r="C798" s="53"/>
      <c r="D798" s="54"/>
      <c r="E798" s="51">
        <f t="shared" si="24"/>
        <v>0</v>
      </c>
      <c r="F798" s="52" t="str">
        <f t="shared" si="25"/>
        <v> </v>
      </c>
    </row>
    <row r="799" spans="1:6">
      <c r="A799" s="25">
        <v>2110402</v>
      </c>
      <c r="B799" s="26" t="s">
        <v>689</v>
      </c>
      <c r="C799" s="53"/>
      <c r="D799" s="54"/>
      <c r="E799" s="51">
        <f t="shared" si="24"/>
        <v>0</v>
      </c>
      <c r="F799" s="52" t="str">
        <f t="shared" si="25"/>
        <v> </v>
      </c>
    </row>
    <row r="800" spans="1:6">
      <c r="A800" s="25">
        <v>2110403</v>
      </c>
      <c r="B800" s="26" t="s">
        <v>690</v>
      </c>
      <c r="C800" s="53"/>
      <c r="D800" s="54"/>
      <c r="E800" s="51">
        <f t="shared" si="24"/>
        <v>0</v>
      </c>
      <c r="F800" s="52" t="str">
        <f t="shared" si="25"/>
        <v> </v>
      </c>
    </row>
    <row r="801" spans="1:6">
      <c r="A801" s="25">
        <v>2110404</v>
      </c>
      <c r="B801" s="26" t="s">
        <v>691</v>
      </c>
      <c r="C801" s="53"/>
      <c r="D801" s="54"/>
      <c r="E801" s="51">
        <f t="shared" si="24"/>
        <v>0</v>
      </c>
      <c r="F801" s="52" t="str">
        <f t="shared" si="25"/>
        <v> </v>
      </c>
    </row>
    <row r="802" spans="1:6">
      <c r="A802" s="25">
        <v>2110499</v>
      </c>
      <c r="B802" s="26" t="s">
        <v>692</v>
      </c>
      <c r="C802" s="53"/>
      <c r="D802" s="54"/>
      <c r="E802" s="51">
        <f t="shared" si="24"/>
        <v>0</v>
      </c>
      <c r="F802" s="52" t="str">
        <f t="shared" si="25"/>
        <v> </v>
      </c>
    </row>
    <row r="803" spans="1:6">
      <c r="A803" s="25">
        <v>21105</v>
      </c>
      <c r="B803" s="27" t="s">
        <v>693</v>
      </c>
      <c r="C803" s="53">
        <f>SUM(C804:C809)</f>
        <v>0</v>
      </c>
      <c r="D803" s="54">
        <v>0</v>
      </c>
      <c r="E803" s="51">
        <f t="shared" si="24"/>
        <v>0</v>
      </c>
      <c r="F803" s="52" t="str">
        <f t="shared" si="25"/>
        <v> </v>
      </c>
    </row>
    <row r="804" spans="1:6">
      <c r="A804" s="25">
        <v>2110501</v>
      </c>
      <c r="B804" s="26" t="s">
        <v>694</v>
      </c>
      <c r="C804" s="53"/>
      <c r="D804" s="54"/>
      <c r="E804" s="51">
        <f t="shared" si="24"/>
        <v>0</v>
      </c>
      <c r="F804" s="52" t="str">
        <f t="shared" si="25"/>
        <v> </v>
      </c>
    </row>
    <row r="805" spans="1:6">
      <c r="A805" s="25">
        <v>2110502</v>
      </c>
      <c r="B805" s="26" t="s">
        <v>695</v>
      </c>
      <c r="C805" s="53"/>
      <c r="D805" s="54"/>
      <c r="E805" s="51">
        <f t="shared" si="24"/>
        <v>0</v>
      </c>
      <c r="F805" s="52" t="str">
        <f t="shared" si="25"/>
        <v> </v>
      </c>
    </row>
    <row r="806" spans="1:6">
      <c r="A806" s="25">
        <v>2110503</v>
      </c>
      <c r="B806" s="26" t="s">
        <v>696</v>
      </c>
      <c r="C806" s="53"/>
      <c r="D806" s="54"/>
      <c r="E806" s="51">
        <f t="shared" si="24"/>
        <v>0</v>
      </c>
      <c r="F806" s="52" t="str">
        <f t="shared" si="25"/>
        <v> </v>
      </c>
    </row>
    <row r="807" spans="1:6">
      <c r="A807" s="25">
        <v>2110506</v>
      </c>
      <c r="B807" s="26" t="s">
        <v>697</v>
      </c>
      <c r="C807" s="53"/>
      <c r="D807" s="54"/>
      <c r="E807" s="51">
        <f t="shared" si="24"/>
        <v>0</v>
      </c>
      <c r="F807" s="52" t="str">
        <f t="shared" si="25"/>
        <v> </v>
      </c>
    </row>
    <row r="808" spans="1:6">
      <c r="A808" s="25">
        <v>2110507</v>
      </c>
      <c r="B808" s="26" t="s">
        <v>698</v>
      </c>
      <c r="C808" s="53"/>
      <c r="D808" s="54"/>
      <c r="E808" s="51">
        <f t="shared" si="24"/>
        <v>0</v>
      </c>
      <c r="F808" s="52" t="str">
        <f t="shared" si="25"/>
        <v> </v>
      </c>
    </row>
    <row r="809" spans="1:6">
      <c r="A809" s="25">
        <v>2110599</v>
      </c>
      <c r="B809" s="26" t="s">
        <v>699</v>
      </c>
      <c r="C809" s="53"/>
      <c r="D809" s="54"/>
      <c r="E809" s="51">
        <f t="shared" si="24"/>
        <v>0</v>
      </c>
      <c r="F809" s="52" t="str">
        <f t="shared" si="25"/>
        <v> </v>
      </c>
    </row>
    <row r="810" spans="1:6">
      <c r="A810" s="25">
        <v>21106</v>
      </c>
      <c r="B810" s="27" t="s">
        <v>700</v>
      </c>
      <c r="C810" s="53">
        <f>SUM(C811:C815)</f>
        <v>0</v>
      </c>
      <c r="D810" s="54">
        <v>0</v>
      </c>
      <c r="E810" s="51">
        <f t="shared" si="24"/>
        <v>0</v>
      </c>
      <c r="F810" s="52" t="str">
        <f t="shared" si="25"/>
        <v> </v>
      </c>
    </row>
    <row r="811" spans="1:6">
      <c r="A811" s="25">
        <v>2110602</v>
      </c>
      <c r="B811" s="26" t="s">
        <v>701</v>
      </c>
      <c r="C811" s="53"/>
      <c r="D811" s="54"/>
      <c r="E811" s="51">
        <f t="shared" si="24"/>
        <v>0</v>
      </c>
      <c r="F811" s="52" t="str">
        <f t="shared" si="25"/>
        <v> </v>
      </c>
    </row>
    <row r="812" spans="1:6">
      <c r="A812" s="25">
        <v>2110603</v>
      </c>
      <c r="B812" s="26" t="s">
        <v>702</v>
      </c>
      <c r="C812" s="53"/>
      <c r="D812" s="54"/>
      <c r="E812" s="51">
        <f t="shared" si="24"/>
        <v>0</v>
      </c>
      <c r="F812" s="52" t="str">
        <f t="shared" si="25"/>
        <v> </v>
      </c>
    </row>
    <row r="813" spans="1:6">
      <c r="A813" s="25">
        <v>2110604</v>
      </c>
      <c r="B813" s="26" t="s">
        <v>703</v>
      </c>
      <c r="C813" s="53"/>
      <c r="D813" s="54"/>
      <c r="E813" s="51">
        <f t="shared" si="24"/>
        <v>0</v>
      </c>
      <c r="F813" s="52" t="str">
        <f t="shared" si="25"/>
        <v> </v>
      </c>
    </row>
    <row r="814" spans="1:6">
      <c r="A814" s="25">
        <v>2110605</v>
      </c>
      <c r="B814" s="26" t="s">
        <v>704</v>
      </c>
      <c r="C814" s="53"/>
      <c r="D814" s="54"/>
      <c r="E814" s="51">
        <f t="shared" si="24"/>
        <v>0</v>
      </c>
      <c r="F814" s="52" t="str">
        <f t="shared" si="25"/>
        <v> </v>
      </c>
    </row>
    <row r="815" spans="1:6">
      <c r="A815" s="25">
        <v>2110699</v>
      </c>
      <c r="B815" s="26" t="s">
        <v>705</v>
      </c>
      <c r="C815" s="53"/>
      <c r="D815" s="54"/>
      <c r="E815" s="51">
        <f t="shared" si="24"/>
        <v>0</v>
      </c>
      <c r="F815" s="52" t="str">
        <f t="shared" si="25"/>
        <v> </v>
      </c>
    </row>
    <row r="816" spans="1:6">
      <c r="A816" s="25">
        <v>21107</v>
      </c>
      <c r="B816" s="27" t="s">
        <v>706</v>
      </c>
      <c r="C816" s="53">
        <f>SUM(C817:C818)</f>
        <v>0</v>
      </c>
      <c r="D816" s="54">
        <v>0</v>
      </c>
      <c r="E816" s="51">
        <f t="shared" si="24"/>
        <v>0</v>
      </c>
      <c r="F816" s="52" t="str">
        <f t="shared" si="25"/>
        <v> </v>
      </c>
    </row>
    <row r="817" spans="1:6">
      <c r="A817" s="25">
        <v>2110704</v>
      </c>
      <c r="B817" s="26" t="s">
        <v>707</v>
      </c>
      <c r="C817" s="53"/>
      <c r="D817" s="54"/>
      <c r="E817" s="51">
        <f t="shared" si="24"/>
        <v>0</v>
      </c>
      <c r="F817" s="52" t="str">
        <f t="shared" si="25"/>
        <v> </v>
      </c>
    </row>
    <row r="818" spans="1:6">
      <c r="A818" s="25">
        <v>2110799</v>
      </c>
      <c r="B818" s="26" t="s">
        <v>708</v>
      </c>
      <c r="C818" s="53"/>
      <c r="D818" s="54"/>
      <c r="E818" s="51">
        <f t="shared" si="24"/>
        <v>0</v>
      </c>
      <c r="F818" s="52" t="str">
        <f t="shared" si="25"/>
        <v> </v>
      </c>
    </row>
    <row r="819" spans="1:6">
      <c r="A819" s="25">
        <v>21108</v>
      </c>
      <c r="B819" s="27" t="s">
        <v>709</v>
      </c>
      <c r="C819" s="53">
        <f>SUM(C820:C821)</f>
        <v>0</v>
      </c>
      <c r="D819" s="54">
        <v>0</v>
      </c>
      <c r="E819" s="51">
        <f t="shared" si="24"/>
        <v>0</v>
      </c>
      <c r="F819" s="52" t="str">
        <f t="shared" si="25"/>
        <v> </v>
      </c>
    </row>
    <row r="820" spans="1:6">
      <c r="A820" s="25">
        <v>2110804</v>
      </c>
      <c r="B820" s="26" t="s">
        <v>710</v>
      </c>
      <c r="C820" s="53"/>
      <c r="D820" s="54"/>
      <c r="E820" s="51">
        <f t="shared" si="24"/>
        <v>0</v>
      </c>
      <c r="F820" s="52" t="str">
        <f t="shared" si="25"/>
        <v> </v>
      </c>
    </row>
    <row r="821" spans="1:6">
      <c r="A821" s="25">
        <v>2110899</v>
      </c>
      <c r="B821" s="26" t="s">
        <v>711</v>
      </c>
      <c r="C821" s="53"/>
      <c r="D821" s="54"/>
      <c r="E821" s="51">
        <f t="shared" si="24"/>
        <v>0</v>
      </c>
      <c r="F821" s="52" t="str">
        <f t="shared" si="25"/>
        <v> </v>
      </c>
    </row>
    <row r="822" spans="1:6">
      <c r="A822" s="25">
        <v>21109</v>
      </c>
      <c r="B822" s="27" t="s">
        <v>712</v>
      </c>
      <c r="C822" s="53">
        <f>C823</f>
        <v>0</v>
      </c>
      <c r="D822" s="54">
        <v>0</v>
      </c>
      <c r="E822" s="51">
        <f t="shared" si="24"/>
        <v>0</v>
      </c>
      <c r="F822" s="52" t="str">
        <f t="shared" si="25"/>
        <v> </v>
      </c>
    </row>
    <row r="823" spans="1:6">
      <c r="A823" s="25">
        <v>2110901</v>
      </c>
      <c r="B823" s="26" t="s">
        <v>713</v>
      </c>
      <c r="C823" s="53"/>
      <c r="D823" s="54"/>
      <c r="E823" s="51">
        <f t="shared" si="24"/>
        <v>0</v>
      </c>
      <c r="F823" s="52" t="str">
        <f t="shared" si="25"/>
        <v> </v>
      </c>
    </row>
    <row r="824" spans="1:6">
      <c r="A824" s="25">
        <v>21110</v>
      </c>
      <c r="B824" s="27" t="s">
        <v>714</v>
      </c>
      <c r="C824" s="53">
        <f>C825</f>
        <v>0</v>
      </c>
      <c r="D824" s="54">
        <v>0</v>
      </c>
      <c r="E824" s="51">
        <f t="shared" si="24"/>
        <v>0</v>
      </c>
      <c r="F824" s="52" t="str">
        <f t="shared" si="25"/>
        <v> </v>
      </c>
    </row>
    <row r="825" spans="1:6">
      <c r="A825" s="25">
        <v>2111001</v>
      </c>
      <c r="B825" s="26" t="s">
        <v>715</v>
      </c>
      <c r="C825" s="53"/>
      <c r="D825" s="54"/>
      <c r="E825" s="51">
        <f t="shared" si="24"/>
        <v>0</v>
      </c>
      <c r="F825" s="52" t="str">
        <f t="shared" si="25"/>
        <v> </v>
      </c>
    </row>
    <row r="826" spans="1:6">
      <c r="A826" s="25">
        <v>21111</v>
      </c>
      <c r="B826" s="27" t="s">
        <v>716</v>
      </c>
      <c r="C826" s="53">
        <f>SUM(C827:C831)</f>
        <v>0</v>
      </c>
      <c r="D826" s="54">
        <v>0</v>
      </c>
      <c r="E826" s="51">
        <f t="shared" si="24"/>
        <v>0</v>
      </c>
      <c r="F826" s="52" t="str">
        <f t="shared" si="25"/>
        <v> </v>
      </c>
    </row>
    <row r="827" spans="1:6">
      <c r="A827" s="25">
        <v>2111101</v>
      </c>
      <c r="B827" s="26" t="s">
        <v>717</v>
      </c>
      <c r="C827" s="53"/>
      <c r="D827" s="54"/>
      <c r="E827" s="51">
        <f t="shared" si="24"/>
        <v>0</v>
      </c>
      <c r="F827" s="52" t="str">
        <f t="shared" si="25"/>
        <v> </v>
      </c>
    </row>
    <row r="828" spans="1:6">
      <c r="A828" s="25">
        <v>2111102</v>
      </c>
      <c r="B828" s="26" t="s">
        <v>718</v>
      </c>
      <c r="C828" s="53"/>
      <c r="D828" s="54"/>
      <c r="E828" s="51">
        <f t="shared" si="24"/>
        <v>0</v>
      </c>
      <c r="F828" s="52" t="str">
        <f t="shared" si="25"/>
        <v> </v>
      </c>
    </row>
    <row r="829" spans="1:6">
      <c r="A829" s="25">
        <v>2111103</v>
      </c>
      <c r="B829" s="26" t="s">
        <v>719</v>
      </c>
      <c r="C829" s="53"/>
      <c r="D829" s="54"/>
      <c r="E829" s="51">
        <f t="shared" si="24"/>
        <v>0</v>
      </c>
      <c r="F829" s="52" t="str">
        <f t="shared" si="25"/>
        <v> </v>
      </c>
    </row>
    <row r="830" spans="1:6">
      <c r="A830" s="25">
        <v>2111104</v>
      </c>
      <c r="B830" s="26" t="s">
        <v>720</v>
      </c>
      <c r="C830" s="53"/>
      <c r="D830" s="54"/>
      <c r="E830" s="51">
        <f t="shared" si="24"/>
        <v>0</v>
      </c>
      <c r="F830" s="52" t="str">
        <f t="shared" si="25"/>
        <v> </v>
      </c>
    </row>
    <row r="831" spans="1:6">
      <c r="A831" s="25">
        <v>2111199</v>
      </c>
      <c r="B831" s="26" t="s">
        <v>721</v>
      </c>
      <c r="C831" s="53"/>
      <c r="D831" s="54"/>
      <c r="E831" s="51">
        <f t="shared" si="24"/>
        <v>0</v>
      </c>
      <c r="F831" s="52" t="str">
        <f t="shared" si="25"/>
        <v> </v>
      </c>
    </row>
    <row r="832" spans="1:6">
      <c r="A832" s="25">
        <v>21112</v>
      </c>
      <c r="B832" s="27" t="s">
        <v>722</v>
      </c>
      <c r="C832" s="53">
        <f>C833</f>
        <v>0</v>
      </c>
      <c r="D832" s="54">
        <v>0</v>
      </c>
      <c r="E832" s="51">
        <f t="shared" si="24"/>
        <v>0</v>
      </c>
      <c r="F832" s="52" t="str">
        <f t="shared" si="25"/>
        <v> </v>
      </c>
    </row>
    <row r="833" spans="1:6">
      <c r="A833" s="25">
        <v>2111201</v>
      </c>
      <c r="B833" s="26" t="s">
        <v>723</v>
      </c>
      <c r="C833" s="53"/>
      <c r="D833" s="54"/>
      <c r="E833" s="51">
        <f t="shared" si="24"/>
        <v>0</v>
      </c>
      <c r="F833" s="52" t="str">
        <f t="shared" si="25"/>
        <v> </v>
      </c>
    </row>
    <row r="834" spans="1:6">
      <c r="A834" s="25">
        <v>21113</v>
      </c>
      <c r="B834" s="27" t="s">
        <v>724</v>
      </c>
      <c r="C834" s="53">
        <f>C835</f>
        <v>0</v>
      </c>
      <c r="D834" s="54">
        <v>0</v>
      </c>
      <c r="E834" s="51">
        <f t="shared" si="24"/>
        <v>0</v>
      </c>
      <c r="F834" s="52" t="str">
        <f t="shared" si="25"/>
        <v> </v>
      </c>
    </row>
    <row r="835" spans="1:6">
      <c r="A835" s="25">
        <v>2111301</v>
      </c>
      <c r="B835" s="26" t="s">
        <v>725</v>
      </c>
      <c r="C835" s="53"/>
      <c r="D835" s="54"/>
      <c r="E835" s="51">
        <f t="shared" si="24"/>
        <v>0</v>
      </c>
      <c r="F835" s="52" t="str">
        <f t="shared" si="25"/>
        <v> </v>
      </c>
    </row>
    <row r="836" spans="1:6">
      <c r="A836" s="25">
        <v>21114</v>
      </c>
      <c r="B836" s="27" t="s">
        <v>726</v>
      </c>
      <c r="C836" s="53">
        <f>SUM(C837:C850)</f>
        <v>0</v>
      </c>
      <c r="D836" s="54">
        <v>0</v>
      </c>
      <c r="E836" s="51">
        <f t="shared" si="24"/>
        <v>0</v>
      </c>
      <c r="F836" s="52" t="str">
        <f t="shared" si="25"/>
        <v> </v>
      </c>
    </row>
    <row r="837" spans="1:6">
      <c r="A837" s="25">
        <v>2111401</v>
      </c>
      <c r="B837" s="26" t="s">
        <v>112</v>
      </c>
      <c r="C837" s="53"/>
      <c r="D837" s="54"/>
      <c r="E837" s="51">
        <f t="shared" si="24"/>
        <v>0</v>
      </c>
      <c r="F837" s="52" t="str">
        <f t="shared" si="25"/>
        <v> </v>
      </c>
    </row>
    <row r="838" spans="1:6">
      <c r="A838" s="25">
        <v>2111402</v>
      </c>
      <c r="B838" s="26" t="s">
        <v>113</v>
      </c>
      <c r="C838" s="53"/>
      <c r="D838" s="54"/>
      <c r="E838" s="51">
        <f t="shared" si="24"/>
        <v>0</v>
      </c>
      <c r="F838" s="52" t="str">
        <f t="shared" si="25"/>
        <v> </v>
      </c>
    </row>
    <row r="839" spans="1:6">
      <c r="A839" s="25">
        <v>2111403</v>
      </c>
      <c r="B839" s="26" t="s">
        <v>114</v>
      </c>
      <c r="C839" s="53"/>
      <c r="D839" s="54"/>
      <c r="E839" s="51">
        <f t="shared" si="24"/>
        <v>0</v>
      </c>
      <c r="F839" s="52" t="str">
        <f t="shared" si="25"/>
        <v> </v>
      </c>
    </row>
    <row r="840" spans="1:6">
      <c r="A840" s="25">
        <v>2111404</v>
      </c>
      <c r="B840" s="26" t="s">
        <v>727</v>
      </c>
      <c r="C840" s="53"/>
      <c r="D840" s="54"/>
      <c r="E840" s="51">
        <f t="shared" si="24"/>
        <v>0</v>
      </c>
      <c r="F840" s="52" t="str">
        <f t="shared" si="25"/>
        <v> </v>
      </c>
    </row>
    <row r="841" spans="1:6">
      <c r="A841" s="25">
        <v>2111405</v>
      </c>
      <c r="B841" s="26" t="s">
        <v>728</v>
      </c>
      <c r="C841" s="53"/>
      <c r="D841" s="54"/>
      <c r="E841" s="51">
        <f t="shared" si="24"/>
        <v>0</v>
      </c>
      <c r="F841" s="52" t="str">
        <f t="shared" si="25"/>
        <v> </v>
      </c>
    </row>
    <row r="842" spans="1:6">
      <c r="A842" s="25">
        <v>2111406</v>
      </c>
      <c r="B842" s="26" t="s">
        <v>729</v>
      </c>
      <c r="C842" s="53"/>
      <c r="D842" s="54"/>
      <c r="E842" s="51">
        <f t="shared" si="24"/>
        <v>0</v>
      </c>
      <c r="F842" s="52" t="str">
        <f t="shared" si="25"/>
        <v> </v>
      </c>
    </row>
    <row r="843" spans="1:6">
      <c r="A843" s="25">
        <v>2111407</v>
      </c>
      <c r="B843" s="26" t="s">
        <v>730</v>
      </c>
      <c r="C843" s="53"/>
      <c r="D843" s="54"/>
      <c r="E843" s="51">
        <f t="shared" si="24"/>
        <v>0</v>
      </c>
      <c r="F843" s="52" t="str">
        <f t="shared" si="25"/>
        <v> </v>
      </c>
    </row>
    <row r="844" spans="1:6">
      <c r="A844" s="25">
        <v>2111408</v>
      </c>
      <c r="B844" s="26" t="s">
        <v>731</v>
      </c>
      <c r="C844" s="53"/>
      <c r="D844" s="54"/>
      <c r="E844" s="51">
        <f t="shared" si="24"/>
        <v>0</v>
      </c>
      <c r="F844" s="52" t="str">
        <f t="shared" si="25"/>
        <v> </v>
      </c>
    </row>
    <row r="845" spans="1:6">
      <c r="A845" s="25">
        <v>2111409</v>
      </c>
      <c r="B845" s="26" t="s">
        <v>732</v>
      </c>
      <c r="C845" s="53"/>
      <c r="D845" s="54"/>
      <c r="E845" s="51">
        <f t="shared" si="24"/>
        <v>0</v>
      </c>
      <c r="F845" s="52" t="str">
        <f t="shared" si="25"/>
        <v> </v>
      </c>
    </row>
    <row r="846" spans="1:6">
      <c r="A846" s="25">
        <v>2111410</v>
      </c>
      <c r="B846" s="26" t="s">
        <v>733</v>
      </c>
      <c r="C846" s="53"/>
      <c r="D846" s="54"/>
      <c r="E846" s="51">
        <f t="shared" ref="E846:E909" si="26">D846-C846</f>
        <v>0</v>
      </c>
      <c r="F846" s="52" t="str">
        <f t="shared" ref="F846:F909" si="27">IF(C846&lt;&gt;0,E846/C846*100," ")</f>
        <v> </v>
      </c>
    </row>
    <row r="847" spans="1:6">
      <c r="A847" s="25">
        <v>2111411</v>
      </c>
      <c r="B847" s="26" t="s">
        <v>154</v>
      </c>
      <c r="C847" s="53"/>
      <c r="D847" s="54"/>
      <c r="E847" s="51">
        <f t="shared" si="26"/>
        <v>0</v>
      </c>
      <c r="F847" s="52" t="str">
        <f t="shared" si="27"/>
        <v> </v>
      </c>
    </row>
    <row r="848" spans="1:6">
      <c r="A848" s="25">
        <v>2111413</v>
      </c>
      <c r="B848" s="26" t="s">
        <v>734</v>
      </c>
      <c r="C848" s="53"/>
      <c r="D848" s="54"/>
      <c r="E848" s="51">
        <f t="shared" si="26"/>
        <v>0</v>
      </c>
      <c r="F848" s="52" t="str">
        <f t="shared" si="27"/>
        <v> </v>
      </c>
    </row>
    <row r="849" spans="1:6">
      <c r="A849" s="25">
        <v>2111450</v>
      </c>
      <c r="B849" s="26" t="s">
        <v>121</v>
      </c>
      <c r="C849" s="53"/>
      <c r="D849" s="54"/>
      <c r="E849" s="51">
        <f t="shared" si="26"/>
        <v>0</v>
      </c>
      <c r="F849" s="52" t="str">
        <f t="shared" si="27"/>
        <v> </v>
      </c>
    </row>
    <row r="850" spans="1:6">
      <c r="A850" s="25">
        <v>2111499</v>
      </c>
      <c r="B850" s="26" t="s">
        <v>735</v>
      </c>
      <c r="C850" s="53"/>
      <c r="D850" s="54"/>
      <c r="E850" s="51">
        <f t="shared" si="26"/>
        <v>0</v>
      </c>
      <c r="F850" s="52" t="str">
        <f t="shared" si="27"/>
        <v> </v>
      </c>
    </row>
    <row r="851" spans="1:6">
      <c r="A851" s="25">
        <v>21199</v>
      </c>
      <c r="B851" s="27" t="s">
        <v>736</v>
      </c>
      <c r="C851" s="53">
        <f>C852</f>
        <v>0</v>
      </c>
      <c r="D851" s="54">
        <v>0</v>
      </c>
      <c r="E851" s="51">
        <f t="shared" si="26"/>
        <v>0</v>
      </c>
      <c r="F851" s="52" t="str">
        <f t="shared" si="27"/>
        <v> </v>
      </c>
    </row>
    <row r="852" spans="1:6">
      <c r="A852" s="25">
        <v>2119901</v>
      </c>
      <c r="B852" s="26" t="s">
        <v>737</v>
      </c>
      <c r="C852" s="53"/>
      <c r="D852" s="54"/>
      <c r="E852" s="51">
        <f t="shared" si="26"/>
        <v>0</v>
      </c>
      <c r="F852" s="52" t="str">
        <f t="shared" si="27"/>
        <v> </v>
      </c>
    </row>
    <row r="853" spans="1:6">
      <c r="A853" s="27">
        <v>212</v>
      </c>
      <c r="B853" s="27" t="s">
        <v>34</v>
      </c>
      <c r="C853" s="53">
        <f>C854+C865+C867+C870+C872+C874</f>
        <v>182.31</v>
      </c>
      <c r="D853" s="54">
        <v>250</v>
      </c>
      <c r="E853" s="51">
        <f t="shared" si="26"/>
        <v>67.69</v>
      </c>
      <c r="F853" s="52">
        <f t="shared" si="27"/>
        <v>37.1290658768032</v>
      </c>
    </row>
    <row r="854" spans="1:6">
      <c r="A854" s="25">
        <v>21201</v>
      </c>
      <c r="B854" s="27" t="s">
        <v>738</v>
      </c>
      <c r="C854" s="53">
        <f>SUM(C855:C864)</f>
        <v>0</v>
      </c>
      <c r="D854" s="54">
        <v>0</v>
      </c>
      <c r="E854" s="51">
        <f t="shared" si="26"/>
        <v>0</v>
      </c>
      <c r="F854" s="52" t="str">
        <f t="shared" si="27"/>
        <v> </v>
      </c>
    </row>
    <row r="855" spans="1:6">
      <c r="A855" s="25">
        <v>2120101</v>
      </c>
      <c r="B855" s="26" t="s">
        <v>112</v>
      </c>
      <c r="C855" s="53"/>
      <c r="D855" s="54"/>
      <c r="E855" s="51">
        <f t="shared" si="26"/>
        <v>0</v>
      </c>
      <c r="F855" s="52" t="str">
        <f t="shared" si="27"/>
        <v> </v>
      </c>
    </row>
    <row r="856" spans="1:6">
      <c r="A856" s="25">
        <v>2120102</v>
      </c>
      <c r="B856" s="26" t="s">
        <v>113</v>
      </c>
      <c r="C856" s="53"/>
      <c r="D856" s="54"/>
      <c r="E856" s="51">
        <f t="shared" si="26"/>
        <v>0</v>
      </c>
      <c r="F856" s="52" t="str">
        <f t="shared" si="27"/>
        <v> </v>
      </c>
    </row>
    <row r="857" spans="1:6">
      <c r="A857" s="25">
        <v>2120103</v>
      </c>
      <c r="B857" s="26" t="s">
        <v>114</v>
      </c>
      <c r="C857" s="53"/>
      <c r="D857" s="54"/>
      <c r="E857" s="51">
        <f t="shared" si="26"/>
        <v>0</v>
      </c>
      <c r="F857" s="52" t="str">
        <f t="shared" si="27"/>
        <v> </v>
      </c>
    </row>
    <row r="858" spans="1:6">
      <c r="A858" s="25">
        <v>2120104</v>
      </c>
      <c r="B858" s="26" t="s">
        <v>739</v>
      </c>
      <c r="C858" s="53"/>
      <c r="D858" s="54"/>
      <c r="E858" s="51">
        <f t="shared" si="26"/>
        <v>0</v>
      </c>
      <c r="F858" s="52" t="str">
        <f t="shared" si="27"/>
        <v> </v>
      </c>
    </row>
    <row r="859" spans="1:6">
      <c r="A859" s="25">
        <v>2120105</v>
      </c>
      <c r="B859" s="26" t="s">
        <v>740</v>
      </c>
      <c r="C859" s="53"/>
      <c r="D859" s="54"/>
      <c r="E859" s="51">
        <f t="shared" si="26"/>
        <v>0</v>
      </c>
      <c r="F859" s="52" t="str">
        <f t="shared" si="27"/>
        <v> </v>
      </c>
    </row>
    <row r="860" spans="1:6">
      <c r="A860" s="25">
        <v>2120106</v>
      </c>
      <c r="B860" s="26" t="s">
        <v>741</v>
      </c>
      <c r="C860" s="53"/>
      <c r="D860" s="54"/>
      <c r="E860" s="51">
        <f t="shared" si="26"/>
        <v>0</v>
      </c>
      <c r="F860" s="52" t="str">
        <f t="shared" si="27"/>
        <v> </v>
      </c>
    </row>
    <row r="861" spans="1:6">
      <c r="A861" s="25">
        <v>2120107</v>
      </c>
      <c r="B861" s="26" t="s">
        <v>742</v>
      </c>
      <c r="C861" s="53"/>
      <c r="D861" s="54"/>
      <c r="E861" s="51">
        <f t="shared" si="26"/>
        <v>0</v>
      </c>
      <c r="F861" s="52" t="str">
        <f t="shared" si="27"/>
        <v> </v>
      </c>
    </row>
    <row r="862" spans="1:6">
      <c r="A862" s="25">
        <v>2120109</v>
      </c>
      <c r="B862" s="26" t="s">
        <v>743</v>
      </c>
      <c r="C862" s="53"/>
      <c r="D862" s="54"/>
      <c r="E862" s="51">
        <f t="shared" si="26"/>
        <v>0</v>
      </c>
      <c r="F862" s="52" t="str">
        <f t="shared" si="27"/>
        <v> </v>
      </c>
    </row>
    <row r="863" spans="1:6">
      <c r="A863" s="25">
        <v>2120110</v>
      </c>
      <c r="B863" s="26" t="s">
        <v>744</v>
      </c>
      <c r="C863" s="53"/>
      <c r="D863" s="54"/>
      <c r="E863" s="51">
        <f t="shared" si="26"/>
        <v>0</v>
      </c>
      <c r="F863" s="52" t="str">
        <f t="shared" si="27"/>
        <v> </v>
      </c>
    </row>
    <row r="864" spans="1:6">
      <c r="A864" s="25">
        <v>2120199</v>
      </c>
      <c r="B864" s="26" t="s">
        <v>745</v>
      </c>
      <c r="C864" s="53"/>
      <c r="D864" s="54"/>
      <c r="E864" s="51">
        <f t="shared" si="26"/>
        <v>0</v>
      </c>
      <c r="F864" s="52" t="str">
        <f t="shared" si="27"/>
        <v> </v>
      </c>
    </row>
    <row r="865" spans="1:6">
      <c r="A865" s="25">
        <v>21202</v>
      </c>
      <c r="B865" s="27" t="s">
        <v>746</v>
      </c>
      <c r="C865" s="53">
        <f>C866</f>
        <v>0</v>
      </c>
      <c r="D865" s="54">
        <v>0</v>
      </c>
      <c r="E865" s="51">
        <f t="shared" si="26"/>
        <v>0</v>
      </c>
      <c r="F865" s="52" t="str">
        <f t="shared" si="27"/>
        <v> </v>
      </c>
    </row>
    <row r="866" spans="1:6">
      <c r="A866" s="25">
        <v>2120201</v>
      </c>
      <c r="B866" s="26" t="s">
        <v>747</v>
      </c>
      <c r="C866" s="53"/>
      <c r="D866" s="54"/>
      <c r="E866" s="51">
        <f t="shared" si="26"/>
        <v>0</v>
      </c>
      <c r="F866" s="52" t="str">
        <f t="shared" si="27"/>
        <v> </v>
      </c>
    </row>
    <row r="867" spans="1:6">
      <c r="A867" s="25">
        <v>21203</v>
      </c>
      <c r="B867" s="27" t="s">
        <v>748</v>
      </c>
      <c r="C867" s="53">
        <f>SUM(C868:C869)</f>
        <v>0</v>
      </c>
      <c r="D867" s="54">
        <v>0</v>
      </c>
      <c r="E867" s="51">
        <f t="shared" si="26"/>
        <v>0</v>
      </c>
      <c r="F867" s="52" t="str">
        <f t="shared" si="27"/>
        <v> </v>
      </c>
    </row>
    <row r="868" spans="1:6">
      <c r="A868" s="25">
        <v>2120303</v>
      </c>
      <c r="B868" s="26" t="s">
        <v>749</v>
      </c>
      <c r="C868" s="53"/>
      <c r="D868" s="54"/>
      <c r="E868" s="51">
        <f t="shared" si="26"/>
        <v>0</v>
      </c>
      <c r="F868" s="52" t="str">
        <f t="shared" si="27"/>
        <v> </v>
      </c>
    </row>
    <row r="869" spans="1:6">
      <c r="A869" s="25">
        <v>2120399</v>
      </c>
      <c r="B869" s="26" t="s">
        <v>750</v>
      </c>
      <c r="C869" s="53"/>
      <c r="D869" s="54"/>
      <c r="E869" s="51">
        <f t="shared" si="26"/>
        <v>0</v>
      </c>
      <c r="F869" s="52" t="str">
        <f t="shared" si="27"/>
        <v> </v>
      </c>
    </row>
    <row r="870" spans="1:6">
      <c r="A870" s="25">
        <v>21205</v>
      </c>
      <c r="B870" s="27" t="s">
        <v>751</v>
      </c>
      <c r="C870" s="53">
        <f>C871</f>
        <v>0</v>
      </c>
      <c r="D870" s="54">
        <v>0</v>
      </c>
      <c r="E870" s="51">
        <f t="shared" si="26"/>
        <v>0</v>
      </c>
      <c r="F870" s="52" t="str">
        <f t="shared" si="27"/>
        <v> </v>
      </c>
    </row>
    <row r="871" spans="1:6">
      <c r="A871" s="25">
        <v>2120501</v>
      </c>
      <c r="B871" s="26" t="s">
        <v>752</v>
      </c>
      <c r="C871" s="53"/>
      <c r="D871" s="54"/>
      <c r="E871" s="51">
        <f t="shared" si="26"/>
        <v>0</v>
      </c>
      <c r="F871" s="52" t="str">
        <f t="shared" si="27"/>
        <v> </v>
      </c>
    </row>
    <row r="872" spans="1:6">
      <c r="A872" s="25">
        <v>21206</v>
      </c>
      <c r="B872" s="27" t="s">
        <v>753</v>
      </c>
      <c r="C872" s="53">
        <f>C873</f>
        <v>0</v>
      </c>
      <c r="D872" s="54">
        <v>0</v>
      </c>
      <c r="E872" s="51">
        <f t="shared" si="26"/>
        <v>0</v>
      </c>
      <c r="F872" s="52" t="str">
        <f t="shared" si="27"/>
        <v> </v>
      </c>
    </row>
    <row r="873" spans="1:6">
      <c r="A873" s="25">
        <v>2120601</v>
      </c>
      <c r="B873" s="26" t="s">
        <v>754</v>
      </c>
      <c r="C873" s="53"/>
      <c r="D873" s="54"/>
      <c r="E873" s="51">
        <f t="shared" si="26"/>
        <v>0</v>
      </c>
      <c r="F873" s="52" t="str">
        <f t="shared" si="27"/>
        <v> </v>
      </c>
    </row>
    <row r="874" spans="1:6">
      <c r="A874" s="25">
        <v>21299</v>
      </c>
      <c r="B874" s="27" t="s">
        <v>755</v>
      </c>
      <c r="C874" s="53">
        <f>C875</f>
        <v>182.31</v>
      </c>
      <c r="D874" s="54">
        <v>250</v>
      </c>
      <c r="E874" s="51">
        <f t="shared" si="26"/>
        <v>67.69</v>
      </c>
      <c r="F874" s="52">
        <f t="shared" si="27"/>
        <v>37.1290658768032</v>
      </c>
    </row>
    <row r="875" spans="1:6">
      <c r="A875" s="25">
        <v>2129901</v>
      </c>
      <c r="B875" s="26" t="s">
        <v>756</v>
      </c>
      <c r="C875" s="53">
        <v>182.31</v>
      </c>
      <c r="D875" s="54">
        <v>250</v>
      </c>
      <c r="E875" s="51">
        <f t="shared" si="26"/>
        <v>67.69</v>
      </c>
      <c r="F875" s="52">
        <f t="shared" si="27"/>
        <v>37.1290658768032</v>
      </c>
    </row>
    <row r="876" spans="1:6">
      <c r="A876" s="27">
        <v>213</v>
      </c>
      <c r="B876" s="27" t="s">
        <v>35</v>
      </c>
      <c r="C876" s="53">
        <f>C877+C902+C927+C953+C964+C975+C981+C988+C995+C998</f>
        <v>1500</v>
      </c>
      <c r="D876" s="54">
        <v>528.612425</v>
      </c>
      <c r="E876" s="51">
        <f t="shared" si="26"/>
        <v>-971.387575</v>
      </c>
      <c r="F876" s="52">
        <f t="shared" si="27"/>
        <v>-64.7591716666667</v>
      </c>
    </row>
    <row r="877" spans="1:6">
      <c r="A877" s="25">
        <v>21301</v>
      </c>
      <c r="B877" s="27" t="s">
        <v>757</v>
      </c>
      <c r="C877" s="53">
        <f>SUM(C878:C901)</f>
        <v>378.93</v>
      </c>
      <c r="D877" s="54">
        <v>192.99</v>
      </c>
      <c r="E877" s="51">
        <f t="shared" si="26"/>
        <v>-185.94</v>
      </c>
      <c r="F877" s="52">
        <f t="shared" si="27"/>
        <v>-49.0697490301639</v>
      </c>
    </row>
    <row r="878" spans="1:6">
      <c r="A878" s="25">
        <v>2130101</v>
      </c>
      <c r="B878" s="26" t="s">
        <v>112</v>
      </c>
      <c r="C878" s="53"/>
      <c r="D878" s="54"/>
      <c r="E878" s="51">
        <f t="shared" si="26"/>
        <v>0</v>
      </c>
      <c r="F878" s="52" t="str">
        <f t="shared" si="27"/>
        <v> </v>
      </c>
    </row>
    <row r="879" spans="1:6">
      <c r="A879" s="25">
        <v>2130102</v>
      </c>
      <c r="B879" s="26" t="s">
        <v>113</v>
      </c>
      <c r="C879" s="53"/>
      <c r="D879" s="54"/>
      <c r="E879" s="51">
        <f t="shared" si="26"/>
        <v>0</v>
      </c>
      <c r="F879" s="52" t="str">
        <f t="shared" si="27"/>
        <v> </v>
      </c>
    </row>
    <row r="880" spans="1:6">
      <c r="A880" s="25">
        <v>2130103</v>
      </c>
      <c r="B880" s="26" t="s">
        <v>114</v>
      </c>
      <c r="C880" s="53">
        <v>317.87</v>
      </c>
      <c r="D880" s="54">
        <v>188.99</v>
      </c>
      <c r="E880" s="51">
        <f t="shared" si="26"/>
        <v>-128.88</v>
      </c>
      <c r="F880" s="52">
        <f t="shared" si="27"/>
        <v>-40.5448768364426</v>
      </c>
    </row>
    <row r="881" spans="1:6">
      <c r="A881" s="25">
        <v>2130104</v>
      </c>
      <c r="B881" s="26" t="s">
        <v>121</v>
      </c>
      <c r="C881" s="53"/>
      <c r="D881" s="54"/>
      <c r="E881" s="51">
        <f t="shared" si="26"/>
        <v>0</v>
      </c>
      <c r="F881" s="52" t="str">
        <f t="shared" si="27"/>
        <v> </v>
      </c>
    </row>
    <row r="882" spans="1:6">
      <c r="A882" s="25">
        <v>2130105</v>
      </c>
      <c r="B882" s="26" t="s">
        <v>758</v>
      </c>
      <c r="C882" s="53"/>
      <c r="D882" s="54"/>
      <c r="E882" s="51">
        <f t="shared" si="26"/>
        <v>0</v>
      </c>
      <c r="F882" s="52" t="str">
        <f t="shared" si="27"/>
        <v> </v>
      </c>
    </row>
    <row r="883" spans="1:6">
      <c r="A883" s="25">
        <v>2130106</v>
      </c>
      <c r="B883" s="26" t="s">
        <v>759</v>
      </c>
      <c r="C883" s="53"/>
      <c r="D883" s="54"/>
      <c r="E883" s="51">
        <f t="shared" si="26"/>
        <v>0</v>
      </c>
      <c r="F883" s="52" t="str">
        <f t="shared" si="27"/>
        <v> </v>
      </c>
    </row>
    <row r="884" spans="1:6">
      <c r="A884" s="25">
        <v>2130108</v>
      </c>
      <c r="B884" s="26" t="s">
        <v>760</v>
      </c>
      <c r="C884" s="53">
        <v>10.86</v>
      </c>
      <c r="D884" s="54"/>
      <c r="E884" s="51">
        <f t="shared" si="26"/>
        <v>-10.86</v>
      </c>
      <c r="F884" s="52">
        <f t="shared" si="27"/>
        <v>-100</v>
      </c>
    </row>
    <row r="885" spans="1:6">
      <c r="A885" s="25">
        <v>2130109</v>
      </c>
      <c r="B885" s="26" t="s">
        <v>761</v>
      </c>
      <c r="C885" s="53"/>
      <c r="D885" s="54">
        <v>4</v>
      </c>
      <c r="E885" s="51">
        <f t="shared" si="26"/>
        <v>4</v>
      </c>
      <c r="F885" s="52" t="str">
        <f t="shared" si="27"/>
        <v> </v>
      </c>
    </row>
    <row r="886" spans="1:6">
      <c r="A886" s="25">
        <v>2130110</v>
      </c>
      <c r="B886" s="26" t="s">
        <v>762</v>
      </c>
      <c r="C886" s="53"/>
      <c r="D886" s="54"/>
      <c r="E886" s="51">
        <f t="shared" si="26"/>
        <v>0</v>
      </c>
      <c r="F886" s="52" t="str">
        <f t="shared" si="27"/>
        <v> </v>
      </c>
    </row>
    <row r="887" spans="1:6">
      <c r="A887" s="25">
        <v>2130111</v>
      </c>
      <c r="B887" s="26" t="s">
        <v>763</v>
      </c>
      <c r="C887" s="53"/>
      <c r="D887" s="54"/>
      <c r="E887" s="51">
        <f t="shared" si="26"/>
        <v>0</v>
      </c>
      <c r="F887" s="52" t="str">
        <f t="shared" si="27"/>
        <v> </v>
      </c>
    </row>
    <row r="888" spans="1:6">
      <c r="A888" s="25">
        <v>2130112</v>
      </c>
      <c r="B888" s="26" t="s">
        <v>764</v>
      </c>
      <c r="C888" s="53"/>
      <c r="D888" s="54"/>
      <c r="E888" s="51">
        <f t="shared" si="26"/>
        <v>0</v>
      </c>
      <c r="F888" s="52" t="str">
        <f t="shared" si="27"/>
        <v> </v>
      </c>
    </row>
    <row r="889" spans="1:6">
      <c r="A889" s="25">
        <v>2130114</v>
      </c>
      <c r="B889" s="26" t="s">
        <v>765</v>
      </c>
      <c r="C889" s="53"/>
      <c r="D889" s="54"/>
      <c r="E889" s="51">
        <f t="shared" si="26"/>
        <v>0</v>
      </c>
      <c r="F889" s="52" t="str">
        <f t="shared" si="27"/>
        <v> </v>
      </c>
    </row>
    <row r="890" spans="1:6">
      <c r="A890" s="25">
        <v>2130119</v>
      </c>
      <c r="B890" s="26" t="s">
        <v>766</v>
      </c>
      <c r="C890" s="53">
        <v>10</v>
      </c>
      <c r="D890" s="54"/>
      <c r="E890" s="51">
        <f t="shared" si="26"/>
        <v>-10</v>
      </c>
      <c r="F890" s="52">
        <f t="shared" si="27"/>
        <v>-100</v>
      </c>
    </row>
    <row r="891" spans="1:6">
      <c r="A891" s="25">
        <v>2130120</v>
      </c>
      <c r="B891" s="26" t="s">
        <v>767</v>
      </c>
      <c r="C891" s="53"/>
      <c r="D891" s="54"/>
      <c r="E891" s="51">
        <f t="shared" si="26"/>
        <v>0</v>
      </c>
      <c r="F891" s="52" t="str">
        <f t="shared" si="27"/>
        <v> </v>
      </c>
    </row>
    <row r="892" spans="1:6">
      <c r="A892" s="25">
        <v>2130121</v>
      </c>
      <c r="B892" s="26" t="s">
        <v>768</v>
      </c>
      <c r="C892" s="53"/>
      <c r="D892" s="54"/>
      <c r="E892" s="51">
        <f t="shared" si="26"/>
        <v>0</v>
      </c>
      <c r="F892" s="52" t="str">
        <f t="shared" si="27"/>
        <v> </v>
      </c>
    </row>
    <row r="893" spans="1:6">
      <c r="A893" s="25">
        <v>2130122</v>
      </c>
      <c r="B893" s="26" t="s">
        <v>769</v>
      </c>
      <c r="C893" s="53"/>
      <c r="D893" s="54"/>
      <c r="E893" s="51">
        <f t="shared" si="26"/>
        <v>0</v>
      </c>
      <c r="F893" s="52" t="str">
        <f t="shared" si="27"/>
        <v> </v>
      </c>
    </row>
    <row r="894" spans="1:6">
      <c r="A894" s="25">
        <v>2130124</v>
      </c>
      <c r="B894" s="26" t="s">
        <v>770</v>
      </c>
      <c r="C894" s="53"/>
      <c r="D894" s="54"/>
      <c r="E894" s="51">
        <f t="shared" si="26"/>
        <v>0</v>
      </c>
      <c r="F894" s="52" t="str">
        <f t="shared" si="27"/>
        <v> </v>
      </c>
    </row>
    <row r="895" spans="1:6">
      <c r="A895" s="25">
        <v>2130125</v>
      </c>
      <c r="B895" s="26" t="s">
        <v>771</v>
      </c>
      <c r="C895" s="53"/>
      <c r="D895" s="54"/>
      <c r="E895" s="51">
        <f t="shared" si="26"/>
        <v>0</v>
      </c>
      <c r="F895" s="52" t="str">
        <f t="shared" si="27"/>
        <v> </v>
      </c>
    </row>
    <row r="896" spans="1:6">
      <c r="A896" s="25">
        <v>2130126</v>
      </c>
      <c r="B896" s="26" t="s">
        <v>772</v>
      </c>
      <c r="C896" s="53">
        <v>30</v>
      </c>
      <c r="D896" s="54"/>
      <c r="E896" s="51">
        <f t="shared" si="26"/>
        <v>-30</v>
      </c>
      <c r="F896" s="52">
        <f t="shared" si="27"/>
        <v>-100</v>
      </c>
    </row>
    <row r="897" spans="1:6">
      <c r="A897" s="25">
        <v>2130135</v>
      </c>
      <c r="B897" s="26" t="s">
        <v>773</v>
      </c>
      <c r="C897" s="53"/>
      <c r="D897" s="54"/>
      <c r="E897" s="51">
        <f t="shared" si="26"/>
        <v>0</v>
      </c>
      <c r="F897" s="52" t="str">
        <f t="shared" si="27"/>
        <v> </v>
      </c>
    </row>
    <row r="898" spans="1:6">
      <c r="A898" s="25">
        <v>2130142</v>
      </c>
      <c r="B898" s="26" t="s">
        <v>774</v>
      </c>
      <c r="C898" s="53"/>
      <c r="D898" s="54"/>
      <c r="E898" s="51">
        <f t="shared" si="26"/>
        <v>0</v>
      </c>
      <c r="F898" s="52" t="str">
        <f t="shared" si="27"/>
        <v> </v>
      </c>
    </row>
    <row r="899" spans="1:6">
      <c r="A899" s="25">
        <v>2130148</v>
      </c>
      <c r="B899" s="26" t="s">
        <v>775</v>
      </c>
      <c r="C899" s="53"/>
      <c r="D899" s="54"/>
      <c r="E899" s="51">
        <f t="shared" si="26"/>
        <v>0</v>
      </c>
      <c r="F899" s="52" t="str">
        <f t="shared" si="27"/>
        <v> </v>
      </c>
    </row>
    <row r="900" spans="1:6">
      <c r="A900" s="25">
        <v>2130152</v>
      </c>
      <c r="B900" s="26" t="s">
        <v>776</v>
      </c>
      <c r="C900" s="53">
        <v>10.2</v>
      </c>
      <c r="D900" s="54"/>
      <c r="E900" s="51">
        <f t="shared" si="26"/>
        <v>-10.2</v>
      </c>
      <c r="F900" s="52">
        <f t="shared" si="27"/>
        <v>-100</v>
      </c>
    </row>
    <row r="901" spans="1:6">
      <c r="A901" s="25">
        <v>2130199</v>
      </c>
      <c r="B901" s="26" t="s">
        <v>777</v>
      </c>
      <c r="C901" s="53"/>
      <c r="D901" s="54"/>
      <c r="E901" s="51">
        <f t="shared" si="26"/>
        <v>0</v>
      </c>
      <c r="F901" s="52" t="str">
        <f t="shared" si="27"/>
        <v> </v>
      </c>
    </row>
    <row r="902" spans="1:6">
      <c r="A902" s="25">
        <v>21302</v>
      </c>
      <c r="B902" s="27" t="s">
        <v>778</v>
      </c>
      <c r="C902" s="53">
        <f>SUM(C903:C926)</f>
        <v>14.01</v>
      </c>
      <c r="D902" s="54">
        <v>0.24327</v>
      </c>
      <c r="E902" s="51">
        <f t="shared" si="26"/>
        <v>-13.76673</v>
      </c>
      <c r="F902" s="52">
        <f t="shared" si="27"/>
        <v>-98.2635974304068</v>
      </c>
    </row>
    <row r="903" spans="1:6">
      <c r="A903" s="25">
        <v>2130201</v>
      </c>
      <c r="B903" s="26" t="s">
        <v>112</v>
      </c>
      <c r="C903" s="53"/>
      <c r="D903" s="54"/>
      <c r="E903" s="51">
        <f t="shared" si="26"/>
        <v>0</v>
      </c>
      <c r="F903" s="52" t="str">
        <f t="shared" si="27"/>
        <v> </v>
      </c>
    </row>
    <row r="904" spans="1:6">
      <c r="A904" s="25">
        <v>2130202</v>
      </c>
      <c r="B904" s="26" t="s">
        <v>113</v>
      </c>
      <c r="C904" s="53"/>
      <c r="D904" s="54"/>
      <c r="E904" s="51">
        <f t="shared" si="26"/>
        <v>0</v>
      </c>
      <c r="F904" s="52" t="str">
        <f t="shared" si="27"/>
        <v> </v>
      </c>
    </row>
    <row r="905" spans="1:6">
      <c r="A905" s="25">
        <v>2130203</v>
      </c>
      <c r="B905" s="26" t="s">
        <v>114</v>
      </c>
      <c r="C905" s="53"/>
      <c r="D905" s="54"/>
      <c r="E905" s="51">
        <f t="shared" si="26"/>
        <v>0</v>
      </c>
      <c r="F905" s="52" t="str">
        <f t="shared" si="27"/>
        <v> </v>
      </c>
    </row>
    <row r="906" spans="1:6">
      <c r="A906" s="25">
        <v>2130204</v>
      </c>
      <c r="B906" s="26" t="s">
        <v>779</v>
      </c>
      <c r="C906" s="53"/>
      <c r="D906" s="54"/>
      <c r="E906" s="51">
        <f t="shared" si="26"/>
        <v>0</v>
      </c>
      <c r="F906" s="52" t="str">
        <f t="shared" si="27"/>
        <v> </v>
      </c>
    </row>
    <row r="907" spans="1:6">
      <c r="A907" s="25">
        <v>2130205</v>
      </c>
      <c r="B907" s="26" t="s">
        <v>780</v>
      </c>
      <c r="C907" s="53"/>
      <c r="D907" s="54"/>
      <c r="E907" s="51">
        <f t="shared" si="26"/>
        <v>0</v>
      </c>
      <c r="F907" s="52" t="str">
        <f t="shared" si="27"/>
        <v> </v>
      </c>
    </row>
    <row r="908" spans="1:6">
      <c r="A908" s="25">
        <v>2130206</v>
      </c>
      <c r="B908" s="26" t="s">
        <v>781</v>
      </c>
      <c r="C908" s="53"/>
      <c r="D908" s="54"/>
      <c r="E908" s="51">
        <f t="shared" si="26"/>
        <v>0</v>
      </c>
      <c r="F908" s="52" t="str">
        <f t="shared" si="27"/>
        <v> </v>
      </c>
    </row>
    <row r="909" spans="1:6">
      <c r="A909" s="25">
        <v>2130207</v>
      </c>
      <c r="B909" s="26" t="s">
        <v>782</v>
      </c>
      <c r="C909" s="53"/>
      <c r="D909" s="54"/>
      <c r="E909" s="51">
        <f t="shared" si="26"/>
        <v>0</v>
      </c>
      <c r="F909" s="52" t="str">
        <f t="shared" si="27"/>
        <v> </v>
      </c>
    </row>
    <row r="910" spans="1:6">
      <c r="A910" s="25">
        <v>2130209</v>
      </c>
      <c r="B910" s="26" t="s">
        <v>783</v>
      </c>
      <c r="C910" s="53">
        <v>14.01</v>
      </c>
      <c r="D910" s="54"/>
      <c r="E910" s="51">
        <f t="shared" ref="E910:E973" si="28">D910-C910</f>
        <v>-14.01</v>
      </c>
      <c r="F910" s="52">
        <f t="shared" ref="F910:F973" si="29">IF(C910&lt;&gt;0,E910/C910*100," ")</f>
        <v>-100</v>
      </c>
    </row>
    <row r="911" spans="1:6">
      <c r="A911" s="25">
        <v>2130210</v>
      </c>
      <c r="B911" s="26" t="s">
        <v>784</v>
      </c>
      <c r="C911" s="53"/>
      <c r="D911" s="54"/>
      <c r="E911" s="51">
        <f t="shared" si="28"/>
        <v>0</v>
      </c>
      <c r="F911" s="52" t="str">
        <f t="shared" si="29"/>
        <v> </v>
      </c>
    </row>
    <row r="912" spans="1:6">
      <c r="A912" s="25">
        <v>2130211</v>
      </c>
      <c r="B912" s="26" t="s">
        <v>785</v>
      </c>
      <c r="C912" s="53"/>
      <c r="D912" s="54"/>
      <c r="E912" s="51">
        <f t="shared" si="28"/>
        <v>0</v>
      </c>
      <c r="F912" s="52" t="str">
        <f t="shared" si="29"/>
        <v> </v>
      </c>
    </row>
    <row r="913" spans="1:6">
      <c r="A913" s="25">
        <v>2130212</v>
      </c>
      <c r="B913" s="26" t="s">
        <v>786</v>
      </c>
      <c r="C913" s="53"/>
      <c r="D913" s="54"/>
      <c r="E913" s="51">
        <f t="shared" si="28"/>
        <v>0</v>
      </c>
      <c r="F913" s="52" t="str">
        <f t="shared" si="29"/>
        <v> </v>
      </c>
    </row>
    <row r="914" spans="1:6">
      <c r="A914" s="25">
        <v>2130213</v>
      </c>
      <c r="B914" s="26" t="s">
        <v>787</v>
      </c>
      <c r="C914" s="53"/>
      <c r="D914" s="54"/>
      <c r="E914" s="51">
        <f t="shared" si="28"/>
        <v>0</v>
      </c>
      <c r="F914" s="52" t="str">
        <f t="shared" si="29"/>
        <v> </v>
      </c>
    </row>
    <row r="915" spans="1:6">
      <c r="A915" s="25">
        <v>2130217</v>
      </c>
      <c r="B915" s="26" t="s">
        <v>788</v>
      </c>
      <c r="C915" s="53"/>
      <c r="D915" s="54"/>
      <c r="E915" s="51">
        <f t="shared" si="28"/>
        <v>0</v>
      </c>
      <c r="F915" s="52" t="str">
        <f t="shared" si="29"/>
        <v> </v>
      </c>
    </row>
    <row r="916" spans="1:6">
      <c r="A916" s="25">
        <v>2130220</v>
      </c>
      <c r="B916" s="26" t="s">
        <v>789</v>
      </c>
      <c r="C916" s="53"/>
      <c r="D916" s="54"/>
      <c r="E916" s="51">
        <f t="shared" si="28"/>
        <v>0</v>
      </c>
      <c r="F916" s="52" t="str">
        <f t="shared" si="29"/>
        <v> </v>
      </c>
    </row>
    <row r="917" spans="1:6">
      <c r="A917" s="25">
        <v>2130221</v>
      </c>
      <c r="B917" s="26" t="s">
        <v>790</v>
      </c>
      <c r="C917" s="53"/>
      <c r="D917" s="54"/>
      <c r="E917" s="51">
        <f t="shared" si="28"/>
        <v>0</v>
      </c>
      <c r="F917" s="52" t="str">
        <f t="shared" si="29"/>
        <v> </v>
      </c>
    </row>
    <row r="918" spans="1:6">
      <c r="A918" s="25">
        <v>2130223</v>
      </c>
      <c r="B918" s="26" t="s">
        <v>791</v>
      </c>
      <c r="C918" s="53"/>
      <c r="D918" s="54"/>
      <c r="E918" s="51">
        <f t="shared" si="28"/>
        <v>0</v>
      </c>
      <c r="F918" s="52" t="str">
        <f t="shared" si="29"/>
        <v> </v>
      </c>
    </row>
    <row r="919" spans="1:6">
      <c r="A919" s="25">
        <v>2130226</v>
      </c>
      <c r="B919" s="26" t="s">
        <v>792</v>
      </c>
      <c r="C919" s="53"/>
      <c r="D919" s="54"/>
      <c r="E919" s="51">
        <f t="shared" si="28"/>
        <v>0</v>
      </c>
      <c r="F919" s="52" t="str">
        <f t="shared" si="29"/>
        <v> </v>
      </c>
    </row>
    <row r="920" spans="1:6">
      <c r="A920" s="25">
        <v>2130227</v>
      </c>
      <c r="B920" s="26" t="s">
        <v>793</v>
      </c>
      <c r="C920" s="53"/>
      <c r="D920" s="54"/>
      <c r="E920" s="51">
        <f t="shared" si="28"/>
        <v>0</v>
      </c>
      <c r="F920" s="52" t="str">
        <f t="shared" si="29"/>
        <v> </v>
      </c>
    </row>
    <row r="921" spans="1:6">
      <c r="A921" s="25">
        <v>2130232</v>
      </c>
      <c r="B921" s="26" t="s">
        <v>794</v>
      </c>
      <c r="C921" s="53"/>
      <c r="D921" s="54"/>
      <c r="E921" s="51">
        <f t="shared" si="28"/>
        <v>0</v>
      </c>
      <c r="F921" s="52" t="str">
        <f t="shared" si="29"/>
        <v> </v>
      </c>
    </row>
    <row r="922" spans="1:6">
      <c r="A922" s="25">
        <v>2130234</v>
      </c>
      <c r="B922" s="26" t="s">
        <v>795</v>
      </c>
      <c r="C922" s="53"/>
      <c r="D922" s="54"/>
      <c r="E922" s="51">
        <f t="shared" si="28"/>
        <v>0</v>
      </c>
      <c r="F922" s="52" t="str">
        <f t="shared" si="29"/>
        <v> </v>
      </c>
    </row>
    <row r="923" spans="1:6">
      <c r="A923" s="25">
        <v>2130235</v>
      </c>
      <c r="B923" s="26" t="s">
        <v>796</v>
      </c>
      <c r="C923" s="53"/>
      <c r="D923" s="54"/>
      <c r="E923" s="51">
        <f t="shared" si="28"/>
        <v>0</v>
      </c>
      <c r="F923" s="52" t="str">
        <f t="shared" si="29"/>
        <v> </v>
      </c>
    </row>
    <row r="924" spans="1:6">
      <c r="A924" s="25">
        <v>2130236</v>
      </c>
      <c r="B924" s="26" t="s">
        <v>797</v>
      </c>
      <c r="C924" s="53"/>
      <c r="D924" s="54"/>
      <c r="E924" s="51">
        <f t="shared" si="28"/>
        <v>0</v>
      </c>
      <c r="F924" s="52" t="str">
        <f t="shared" si="29"/>
        <v> </v>
      </c>
    </row>
    <row r="925" spans="1:6">
      <c r="A925" s="25">
        <v>2130237</v>
      </c>
      <c r="B925" s="26" t="s">
        <v>798</v>
      </c>
      <c r="C925" s="53"/>
      <c r="D925" s="54"/>
      <c r="E925" s="51">
        <f t="shared" si="28"/>
        <v>0</v>
      </c>
      <c r="F925" s="52" t="str">
        <f t="shared" si="29"/>
        <v> </v>
      </c>
    </row>
    <row r="926" spans="1:6">
      <c r="A926" s="25">
        <v>2130299</v>
      </c>
      <c r="B926" s="26" t="s">
        <v>799</v>
      </c>
      <c r="C926" s="53"/>
      <c r="D926" s="54">
        <v>0.24327</v>
      </c>
      <c r="E926" s="51">
        <f t="shared" si="28"/>
        <v>0.24327</v>
      </c>
      <c r="F926" s="52" t="str">
        <f t="shared" si="29"/>
        <v> </v>
      </c>
    </row>
    <row r="927" spans="1:6">
      <c r="A927" s="25">
        <v>21303</v>
      </c>
      <c r="B927" s="27" t="s">
        <v>800</v>
      </c>
      <c r="C927" s="53">
        <f>SUM(C928:C952)</f>
        <v>72.81</v>
      </c>
      <c r="D927" s="54">
        <v>0</v>
      </c>
      <c r="E927" s="51">
        <f t="shared" si="28"/>
        <v>-72.81</v>
      </c>
      <c r="F927" s="52">
        <f t="shared" si="29"/>
        <v>-100</v>
      </c>
    </row>
    <row r="928" spans="1:6">
      <c r="A928" s="25">
        <v>2130301</v>
      </c>
      <c r="B928" s="26" t="s">
        <v>112</v>
      </c>
      <c r="C928" s="53"/>
      <c r="D928" s="54"/>
      <c r="E928" s="51">
        <f t="shared" si="28"/>
        <v>0</v>
      </c>
      <c r="F928" s="52" t="str">
        <f t="shared" si="29"/>
        <v> </v>
      </c>
    </row>
    <row r="929" spans="1:6">
      <c r="A929" s="25">
        <v>2130302</v>
      </c>
      <c r="B929" s="26" t="s">
        <v>113</v>
      </c>
      <c r="C929" s="53"/>
      <c r="D929" s="54"/>
      <c r="E929" s="51">
        <f t="shared" si="28"/>
        <v>0</v>
      </c>
      <c r="F929" s="52" t="str">
        <f t="shared" si="29"/>
        <v> </v>
      </c>
    </row>
    <row r="930" spans="1:6">
      <c r="A930" s="25">
        <v>2130303</v>
      </c>
      <c r="B930" s="26" t="s">
        <v>114</v>
      </c>
      <c r="C930" s="53"/>
      <c r="D930" s="54"/>
      <c r="E930" s="51">
        <f t="shared" si="28"/>
        <v>0</v>
      </c>
      <c r="F930" s="52" t="str">
        <f t="shared" si="29"/>
        <v> </v>
      </c>
    </row>
    <row r="931" spans="1:6">
      <c r="A931" s="25">
        <v>2130304</v>
      </c>
      <c r="B931" s="26" t="s">
        <v>801</v>
      </c>
      <c r="C931" s="53"/>
      <c r="D931" s="54"/>
      <c r="E931" s="51">
        <f t="shared" si="28"/>
        <v>0</v>
      </c>
      <c r="F931" s="52" t="str">
        <f t="shared" si="29"/>
        <v> </v>
      </c>
    </row>
    <row r="932" spans="1:6">
      <c r="A932" s="25">
        <v>2130305</v>
      </c>
      <c r="B932" s="26" t="s">
        <v>802</v>
      </c>
      <c r="C932" s="53">
        <v>15</v>
      </c>
      <c r="D932" s="54"/>
      <c r="E932" s="51">
        <f t="shared" si="28"/>
        <v>-15</v>
      </c>
      <c r="F932" s="52">
        <f t="shared" si="29"/>
        <v>-100</v>
      </c>
    </row>
    <row r="933" spans="1:6">
      <c r="A933" s="25">
        <v>2130306</v>
      </c>
      <c r="B933" s="26" t="s">
        <v>803</v>
      </c>
      <c r="C933" s="53">
        <v>4</v>
      </c>
      <c r="D933" s="54"/>
      <c r="E933" s="51">
        <f t="shared" si="28"/>
        <v>-4</v>
      </c>
      <c r="F933" s="52">
        <f t="shared" si="29"/>
        <v>-100</v>
      </c>
    </row>
    <row r="934" spans="1:6">
      <c r="A934" s="25">
        <v>2130307</v>
      </c>
      <c r="B934" s="26" t="s">
        <v>804</v>
      </c>
      <c r="C934" s="53"/>
      <c r="D934" s="54"/>
      <c r="E934" s="51">
        <f t="shared" si="28"/>
        <v>0</v>
      </c>
      <c r="F934" s="52" t="str">
        <f t="shared" si="29"/>
        <v> </v>
      </c>
    </row>
    <row r="935" spans="1:6">
      <c r="A935" s="25">
        <v>2130308</v>
      </c>
      <c r="B935" s="26" t="s">
        <v>805</v>
      </c>
      <c r="C935" s="53"/>
      <c r="D935" s="54"/>
      <c r="E935" s="51">
        <f t="shared" si="28"/>
        <v>0</v>
      </c>
      <c r="F935" s="52" t="str">
        <f t="shared" si="29"/>
        <v> </v>
      </c>
    </row>
    <row r="936" spans="1:6">
      <c r="A936" s="25">
        <v>2130309</v>
      </c>
      <c r="B936" s="26" t="s">
        <v>806</v>
      </c>
      <c r="C936" s="53"/>
      <c r="D936" s="54"/>
      <c r="E936" s="51">
        <f t="shared" si="28"/>
        <v>0</v>
      </c>
      <c r="F936" s="52" t="str">
        <f t="shared" si="29"/>
        <v> </v>
      </c>
    </row>
    <row r="937" spans="1:6">
      <c r="A937" s="25">
        <v>2130310</v>
      </c>
      <c r="B937" s="26" t="s">
        <v>807</v>
      </c>
      <c r="C937" s="53"/>
      <c r="D937" s="54"/>
      <c r="E937" s="51">
        <f t="shared" si="28"/>
        <v>0</v>
      </c>
      <c r="F937" s="52" t="str">
        <f t="shared" si="29"/>
        <v> </v>
      </c>
    </row>
    <row r="938" spans="1:6">
      <c r="A938" s="25">
        <v>2130311</v>
      </c>
      <c r="B938" s="26" t="s">
        <v>808</v>
      </c>
      <c r="C938" s="53"/>
      <c r="D938" s="54"/>
      <c r="E938" s="51">
        <f t="shared" si="28"/>
        <v>0</v>
      </c>
      <c r="F938" s="52" t="str">
        <f t="shared" si="29"/>
        <v> </v>
      </c>
    </row>
    <row r="939" spans="1:6">
      <c r="A939" s="25">
        <v>2130312</v>
      </c>
      <c r="B939" s="26" t="s">
        <v>809</v>
      </c>
      <c r="C939" s="53"/>
      <c r="D939" s="54"/>
      <c r="E939" s="51">
        <f t="shared" si="28"/>
        <v>0</v>
      </c>
      <c r="F939" s="52" t="str">
        <f t="shared" si="29"/>
        <v> </v>
      </c>
    </row>
    <row r="940" spans="1:6">
      <c r="A940" s="25">
        <v>2130313</v>
      </c>
      <c r="B940" s="26" t="s">
        <v>810</v>
      </c>
      <c r="C940" s="53"/>
      <c r="D940" s="54"/>
      <c r="E940" s="51">
        <f t="shared" si="28"/>
        <v>0</v>
      </c>
      <c r="F940" s="52" t="str">
        <f t="shared" si="29"/>
        <v> </v>
      </c>
    </row>
    <row r="941" spans="1:6">
      <c r="A941" s="25">
        <v>2130314</v>
      </c>
      <c r="B941" s="26" t="s">
        <v>811</v>
      </c>
      <c r="C941" s="53">
        <v>5</v>
      </c>
      <c r="D941" s="54"/>
      <c r="E941" s="51">
        <f t="shared" si="28"/>
        <v>-5</v>
      </c>
      <c r="F941" s="52">
        <f t="shared" si="29"/>
        <v>-100</v>
      </c>
    </row>
    <row r="942" spans="1:6">
      <c r="A942" s="25">
        <v>2130315</v>
      </c>
      <c r="B942" s="26" t="s">
        <v>812</v>
      </c>
      <c r="C942" s="53"/>
      <c r="D942" s="54"/>
      <c r="E942" s="51">
        <f t="shared" si="28"/>
        <v>0</v>
      </c>
      <c r="F942" s="52" t="str">
        <f t="shared" si="29"/>
        <v> </v>
      </c>
    </row>
    <row r="943" spans="1:6">
      <c r="A943" s="25">
        <v>2130316</v>
      </c>
      <c r="B943" s="26" t="s">
        <v>813</v>
      </c>
      <c r="C943" s="53"/>
      <c r="D943" s="54"/>
      <c r="E943" s="51">
        <f t="shared" si="28"/>
        <v>0</v>
      </c>
      <c r="F943" s="52" t="str">
        <f t="shared" si="29"/>
        <v> </v>
      </c>
    </row>
    <row r="944" spans="1:6">
      <c r="A944" s="25">
        <v>2130317</v>
      </c>
      <c r="B944" s="26" t="s">
        <v>814</v>
      </c>
      <c r="C944" s="53"/>
      <c r="D944" s="54"/>
      <c r="E944" s="51">
        <f t="shared" si="28"/>
        <v>0</v>
      </c>
      <c r="F944" s="52" t="str">
        <f t="shared" si="29"/>
        <v> </v>
      </c>
    </row>
    <row r="945" spans="1:6">
      <c r="A945" s="25">
        <v>2130318</v>
      </c>
      <c r="B945" s="26" t="s">
        <v>815</v>
      </c>
      <c r="C945" s="53"/>
      <c r="D945" s="54"/>
      <c r="E945" s="51">
        <f t="shared" si="28"/>
        <v>0</v>
      </c>
      <c r="F945" s="52" t="str">
        <f t="shared" si="29"/>
        <v> </v>
      </c>
    </row>
    <row r="946" spans="1:6">
      <c r="A946" s="25">
        <v>2130319</v>
      </c>
      <c r="B946" s="26" t="s">
        <v>816</v>
      </c>
      <c r="C946" s="53"/>
      <c r="D946" s="54"/>
      <c r="E946" s="51">
        <f t="shared" si="28"/>
        <v>0</v>
      </c>
      <c r="F946" s="52" t="str">
        <f t="shared" si="29"/>
        <v> </v>
      </c>
    </row>
    <row r="947" ht="27" spans="1:6">
      <c r="A947" s="25">
        <v>2130321</v>
      </c>
      <c r="B947" s="26" t="s">
        <v>817</v>
      </c>
      <c r="C947" s="53">
        <v>0.81</v>
      </c>
      <c r="D947" s="54"/>
      <c r="E947" s="51">
        <f t="shared" si="28"/>
        <v>-0.81</v>
      </c>
      <c r="F947" s="52">
        <f t="shared" si="29"/>
        <v>-100</v>
      </c>
    </row>
    <row r="948" spans="1:6">
      <c r="A948" s="25">
        <v>2130322</v>
      </c>
      <c r="B948" s="26" t="s">
        <v>818</v>
      </c>
      <c r="C948" s="53"/>
      <c r="D948" s="54"/>
      <c r="E948" s="51">
        <f t="shared" si="28"/>
        <v>0</v>
      </c>
      <c r="F948" s="52" t="str">
        <f t="shared" si="29"/>
        <v> </v>
      </c>
    </row>
    <row r="949" spans="1:6">
      <c r="A949" s="25">
        <v>2130333</v>
      </c>
      <c r="B949" s="26" t="s">
        <v>791</v>
      </c>
      <c r="C949" s="53"/>
      <c r="D949" s="54"/>
      <c r="E949" s="51">
        <f t="shared" si="28"/>
        <v>0</v>
      </c>
      <c r="F949" s="52" t="str">
        <f t="shared" si="29"/>
        <v> </v>
      </c>
    </row>
    <row r="950" spans="1:6">
      <c r="A950" s="25">
        <v>2130334</v>
      </c>
      <c r="B950" s="26" t="s">
        <v>819</v>
      </c>
      <c r="C950" s="53"/>
      <c r="D950" s="54"/>
      <c r="E950" s="51">
        <f t="shared" si="28"/>
        <v>0</v>
      </c>
      <c r="F950" s="52" t="str">
        <f t="shared" si="29"/>
        <v> </v>
      </c>
    </row>
    <row r="951" spans="1:6">
      <c r="A951" s="25">
        <v>2130335</v>
      </c>
      <c r="B951" s="26" t="s">
        <v>820</v>
      </c>
      <c r="C951" s="53"/>
      <c r="D951" s="54"/>
      <c r="E951" s="51">
        <f t="shared" si="28"/>
        <v>0</v>
      </c>
      <c r="F951" s="52" t="str">
        <f t="shared" si="29"/>
        <v> </v>
      </c>
    </row>
    <row r="952" spans="1:6">
      <c r="A952" s="25">
        <v>2130399</v>
      </c>
      <c r="B952" s="26" t="s">
        <v>821</v>
      </c>
      <c r="C952" s="53">
        <v>48</v>
      </c>
      <c r="D952" s="54"/>
      <c r="E952" s="51">
        <f t="shared" si="28"/>
        <v>-48</v>
      </c>
      <c r="F952" s="52">
        <f t="shared" si="29"/>
        <v>-100</v>
      </c>
    </row>
    <row r="953" spans="1:6">
      <c r="A953" s="25">
        <v>21304</v>
      </c>
      <c r="B953" s="27" t="s">
        <v>822</v>
      </c>
      <c r="C953" s="53">
        <f>SUM(C954:C963)</f>
        <v>0</v>
      </c>
      <c r="D953" s="54">
        <v>0</v>
      </c>
      <c r="E953" s="51">
        <f t="shared" si="28"/>
        <v>0</v>
      </c>
      <c r="F953" s="52" t="str">
        <f t="shared" si="29"/>
        <v> </v>
      </c>
    </row>
    <row r="954" spans="1:6">
      <c r="A954" s="25">
        <v>2130401</v>
      </c>
      <c r="B954" s="26" t="s">
        <v>112</v>
      </c>
      <c r="C954" s="53"/>
      <c r="D954" s="54"/>
      <c r="E954" s="51">
        <f t="shared" si="28"/>
        <v>0</v>
      </c>
      <c r="F954" s="52" t="str">
        <f t="shared" si="29"/>
        <v> </v>
      </c>
    </row>
    <row r="955" spans="1:6">
      <c r="A955" s="25">
        <v>2130402</v>
      </c>
      <c r="B955" s="26" t="s">
        <v>113</v>
      </c>
      <c r="C955" s="53"/>
      <c r="D955" s="54"/>
      <c r="E955" s="51">
        <f t="shared" si="28"/>
        <v>0</v>
      </c>
      <c r="F955" s="52" t="str">
        <f t="shared" si="29"/>
        <v> </v>
      </c>
    </row>
    <row r="956" spans="1:6">
      <c r="A956" s="25">
        <v>2130403</v>
      </c>
      <c r="B956" s="26" t="s">
        <v>114</v>
      </c>
      <c r="C956" s="53"/>
      <c r="D956" s="54"/>
      <c r="E956" s="51">
        <f t="shared" si="28"/>
        <v>0</v>
      </c>
      <c r="F956" s="52" t="str">
        <f t="shared" si="29"/>
        <v> </v>
      </c>
    </row>
    <row r="957" spans="1:6">
      <c r="A957" s="25">
        <v>2130404</v>
      </c>
      <c r="B957" s="26" t="s">
        <v>823</v>
      </c>
      <c r="C957" s="53"/>
      <c r="D957" s="54"/>
      <c r="E957" s="51">
        <f t="shared" si="28"/>
        <v>0</v>
      </c>
      <c r="F957" s="52" t="str">
        <f t="shared" si="29"/>
        <v> </v>
      </c>
    </row>
    <row r="958" spans="1:6">
      <c r="A958" s="25">
        <v>2130405</v>
      </c>
      <c r="B958" s="26" t="s">
        <v>824</v>
      </c>
      <c r="C958" s="53"/>
      <c r="D958" s="54"/>
      <c r="E958" s="51">
        <f t="shared" si="28"/>
        <v>0</v>
      </c>
      <c r="F958" s="52" t="str">
        <f t="shared" si="29"/>
        <v> </v>
      </c>
    </row>
    <row r="959" spans="1:6">
      <c r="A959" s="25">
        <v>2130406</v>
      </c>
      <c r="B959" s="26" t="s">
        <v>825</v>
      </c>
      <c r="C959" s="53"/>
      <c r="D959" s="54"/>
      <c r="E959" s="51">
        <f t="shared" si="28"/>
        <v>0</v>
      </c>
      <c r="F959" s="52" t="str">
        <f t="shared" si="29"/>
        <v> </v>
      </c>
    </row>
    <row r="960" spans="1:6">
      <c r="A960" s="25">
        <v>2130407</v>
      </c>
      <c r="B960" s="26" t="s">
        <v>826</v>
      </c>
      <c r="C960" s="53"/>
      <c r="D960" s="54"/>
      <c r="E960" s="51">
        <f t="shared" si="28"/>
        <v>0</v>
      </c>
      <c r="F960" s="52" t="str">
        <f t="shared" si="29"/>
        <v> </v>
      </c>
    </row>
    <row r="961" spans="1:6">
      <c r="A961" s="25">
        <v>2130408</v>
      </c>
      <c r="B961" s="26" t="s">
        <v>827</v>
      </c>
      <c r="C961" s="53"/>
      <c r="D961" s="54"/>
      <c r="E961" s="51">
        <f t="shared" si="28"/>
        <v>0</v>
      </c>
      <c r="F961" s="52" t="str">
        <f t="shared" si="29"/>
        <v> </v>
      </c>
    </row>
    <row r="962" spans="1:6">
      <c r="A962" s="25">
        <v>2130409</v>
      </c>
      <c r="B962" s="26" t="s">
        <v>828</v>
      </c>
      <c r="C962" s="53"/>
      <c r="D962" s="54"/>
      <c r="E962" s="51">
        <f t="shared" si="28"/>
        <v>0</v>
      </c>
      <c r="F962" s="52" t="str">
        <f t="shared" si="29"/>
        <v> </v>
      </c>
    </row>
    <row r="963" spans="1:6">
      <c r="A963" s="25">
        <v>2130499</v>
      </c>
      <c r="B963" s="26" t="s">
        <v>829</v>
      </c>
      <c r="C963" s="53"/>
      <c r="D963" s="54"/>
      <c r="E963" s="51">
        <f t="shared" si="28"/>
        <v>0</v>
      </c>
      <c r="F963" s="52" t="str">
        <f t="shared" si="29"/>
        <v> </v>
      </c>
    </row>
    <row r="964" spans="1:6">
      <c r="A964" s="25">
        <v>21305</v>
      </c>
      <c r="B964" s="27" t="s">
        <v>830</v>
      </c>
      <c r="C964" s="53">
        <f>SUM(C965:C974)</f>
        <v>58.62</v>
      </c>
      <c r="D964" s="54">
        <v>14.5</v>
      </c>
      <c r="E964" s="51">
        <f t="shared" si="28"/>
        <v>-44.12</v>
      </c>
      <c r="F964" s="52">
        <f t="shared" si="29"/>
        <v>-75.2644148754691</v>
      </c>
    </row>
    <row r="965" spans="1:6">
      <c r="A965" s="25">
        <v>2130501</v>
      </c>
      <c r="B965" s="26" t="s">
        <v>112</v>
      </c>
      <c r="C965" s="53"/>
      <c r="D965" s="54"/>
      <c r="E965" s="51">
        <f t="shared" si="28"/>
        <v>0</v>
      </c>
      <c r="F965" s="52" t="str">
        <f t="shared" si="29"/>
        <v> </v>
      </c>
    </row>
    <row r="966" spans="1:6">
      <c r="A966" s="25">
        <v>2130502</v>
      </c>
      <c r="B966" s="26" t="s">
        <v>113</v>
      </c>
      <c r="C966" s="53"/>
      <c r="D966" s="54"/>
      <c r="E966" s="51">
        <f t="shared" si="28"/>
        <v>0</v>
      </c>
      <c r="F966" s="52" t="str">
        <f t="shared" si="29"/>
        <v> </v>
      </c>
    </row>
    <row r="967" spans="1:6">
      <c r="A967" s="25">
        <v>2130503</v>
      </c>
      <c r="B967" s="26" t="s">
        <v>114</v>
      </c>
      <c r="C967" s="53"/>
      <c r="D967" s="54"/>
      <c r="E967" s="51">
        <f t="shared" si="28"/>
        <v>0</v>
      </c>
      <c r="F967" s="52" t="str">
        <f t="shared" si="29"/>
        <v> </v>
      </c>
    </row>
    <row r="968" spans="1:6">
      <c r="A968" s="25">
        <v>2130504</v>
      </c>
      <c r="B968" s="26" t="s">
        <v>831</v>
      </c>
      <c r="C968" s="53">
        <v>20</v>
      </c>
      <c r="D968" s="54"/>
      <c r="E968" s="51">
        <f t="shared" si="28"/>
        <v>-20</v>
      </c>
      <c r="F968" s="52">
        <f t="shared" si="29"/>
        <v>-100</v>
      </c>
    </row>
    <row r="969" spans="1:6">
      <c r="A969" s="25">
        <v>2130505</v>
      </c>
      <c r="B969" s="26" t="s">
        <v>832</v>
      </c>
      <c r="C969" s="53"/>
      <c r="D969" s="54"/>
      <c r="E969" s="51">
        <f t="shared" si="28"/>
        <v>0</v>
      </c>
      <c r="F969" s="52" t="str">
        <f t="shared" si="29"/>
        <v> </v>
      </c>
    </row>
    <row r="970" spans="1:6">
      <c r="A970" s="25">
        <v>2130506</v>
      </c>
      <c r="B970" s="26" t="s">
        <v>833</v>
      </c>
      <c r="C970" s="53"/>
      <c r="D970" s="54"/>
      <c r="E970" s="51">
        <f t="shared" si="28"/>
        <v>0</v>
      </c>
      <c r="F970" s="52" t="str">
        <f t="shared" si="29"/>
        <v> </v>
      </c>
    </row>
    <row r="971" spans="1:6">
      <c r="A971" s="25">
        <v>2130507</v>
      </c>
      <c r="B971" s="26" t="s">
        <v>834</v>
      </c>
      <c r="C971" s="53"/>
      <c r="D971" s="54"/>
      <c r="E971" s="51">
        <f t="shared" si="28"/>
        <v>0</v>
      </c>
      <c r="F971" s="52" t="str">
        <f t="shared" si="29"/>
        <v> </v>
      </c>
    </row>
    <row r="972" spans="1:6">
      <c r="A972" s="25">
        <v>2130508</v>
      </c>
      <c r="B972" s="26" t="s">
        <v>835</v>
      </c>
      <c r="C972" s="53"/>
      <c r="D972" s="54"/>
      <c r="E972" s="51">
        <f t="shared" si="28"/>
        <v>0</v>
      </c>
      <c r="F972" s="52" t="str">
        <f t="shared" si="29"/>
        <v> </v>
      </c>
    </row>
    <row r="973" spans="1:6">
      <c r="A973" s="25">
        <v>2130550</v>
      </c>
      <c r="B973" s="26" t="s">
        <v>836</v>
      </c>
      <c r="C973" s="53"/>
      <c r="D973" s="54"/>
      <c r="E973" s="51">
        <f t="shared" si="28"/>
        <v>0</v>
      </c>
      <c r="F973" s="52" t="str">
        <f t="shared" si="29"/>
        <v> </v>
      </c>
    </row>
    <row r="974" spans="1:6">
      <c r="A974" s="25">
        <v>2130599</v>
      </c>
      <c r="B974" s="26" t="s">
        <v>837</v>
      </c>
      <c r="C974" s="53">
        <v>38.62</v>
      </c>
      <c r="D974" s="54">
        <v>14.5</v>
      </c>
      <c r="E974" s="51">
        <f t="shared" ref="E974:E1037" si="30">D974-C974</f>
        <v>-24.12</v>
      </c>
      <c r="F974" s="52">
        <f t="shared" ref="F974:F1037" si="31">IF(C974&lt;&gt;0,E974/C974*100," ")</f>
        <v>-62.4546866908338</v>
      </c>
    </row>
    <row r="975" spans="1:6">
      <c r="A975" s="25">
        <v>21306</v>
      </c>
      <c r="B975" s="27" t="s">
        <v>838</v>
      </c>
      <c r="C975" s="53">
        <f>SUM(C976:C980)</f>
        <v>0</v>
      </c>
      <c r="D975" s="54">
        <v>0</v>
      </c>
      <c r="E975" s="51">
        <f t="shared" si="30"/>
        <v>0</v>
      </c>
      <c r="F975" s="52" t="str">
        <f t="shared" si="31"/>
        <v> </v>
      </c>
    </row>
    <row r="976" spans="1:6">
      <c r="A976" s="25">
        <v>2130601</v>
      </c>
      <c r="B976" s="26" t="s">
        <v>405</v>
      </c>
      <c r="C976" s="53"/>
      <c r="D976" s="54"/>
      <c r="E976" s="51">
        <f t="shared" si="30"/>
        <v>0</v>
      </c>
      <c r="F976" s="52" t="str">
        <f t="shared" si="31"/>
        <v> </v>
      </c>
    </row>
    <row r="977" spans="1:6">
      <c r="A977" s="25">
        <v>2130602</v>
      </c>
      <c r="B977" s="26" t="s">
        <v>839</v>
      </c>
      <c r="C977" s="53"/>
      <c r="D977" s="54"/>
      <c r="E977" s="51">
        <f t="shared" si="30"/>
        <v>0</v>
      </c>
      <c r="F977" s="52" t="str">
        <f t="shared" si="31"/>
        <v> </v>
      </c>
    </row>
    <row r="978" spans="1:6">
      <c r="A978" s="25">
        <v>2130603</v>
      </c>
      <c r="B978" s="26" t="s">
        <v>840</v>
      </c>
      <c r="C978" s="53"/>
      <c r="D978" s="54"/>
      <c r="E978" s="51">
        <f t="shared" si="30"/>
        <v>0</v>
      </c>
      <c r="F978" s="52" t="str">
        <f t="shared" si="31"/>
        <v> </v>
      </c>
    </row>
    <row r="979" spans="1:6">
      <c r="A979" s="25">
        <v>2130604</v>
      </c>
      <c r="B979" s="26" t="s">
        <v>841</v>
      </c>
      <c r="C979" s="53"/>
      <c r="D979" s="54"/>
      <c r="E979" s="51">
        <f t="shared" si="30"/>
        <v>0</v>
      </c>
      <c r="F979" s="52" t="str">
        <f t="shared" si="31"/>
        <v> </v>
      </c>
    </row>
    <row r="980" spans="1:6">
      <c r="A980" s="25">
        <v>2130699</v>
      </c>
      <c r="B980" s="26" t="s">
        <v>842</v>
      </c>
      <c r="C980" s="53"/>
      <c r="D980" s="54"/>
      <c r="E980" s="51">
        <f t="shared" si="30"/>
        <v>0</v>
      </c>
      <c r="F980" s="52" t="str">
        <f t="shared" si="31"/>
        <v> </v>
      </c>
    </row>
    <row r="981" spans="1:6">
      <c r="A981" s="25">
        <v>21307</v>
      </c>
      <c r="B981" s="27" t="s">
        <v>843</v>
      </c>
      <c r="C981" s="53">
        <f>SUM(C982:C987)</f>
        <v>129.63</v>
      </c>
      <c r="D981" s="54">
        <v>0</v>
      </c>
      <c r="E981" s="51">
        <f t="shared" si="30"/>
        <v>-129.63</v>
      </c>
      <c r="F981" s="52">
        <f t="shared" si="31"/>
        <v>-100</v>
      </c>
    </row>
    <row r="982" spans="1:6">
      <c r="A982" s="25">
        <v>2130701</v>
      </c>
      <c r="B982" s="26" t="s">
        <v>844</v>
      </c>
      <c r="C982" s="53">
        <v>129.63</v>
      </c>
      <c r="D982" s="54"/>
      <c r="E982" s="51">
        <f t="shared" si="30"/>
        <v>-129.63</v>
      </c>
      <c r="F982" s="52">
        <f t="shared" si="31"/>
        <v>-100</v>
      </c>
    </row>
    <row r="983" spans="1:6">
      <c r="A983" s="25">
        <v>2130704</v>
      </c>
      <c r="B983" s="26" t="s">
        <v>845</v>
      </c>
      <c r="C983" s="53"/>
      <c r="D983" s="54"/>
      <c r="E983" s="51">
        <f t="shared" si="30"/>
        <v>0</v>
      </c>
      <c r="F983" s="52" t="str">
        <f t="shared" si="31"/>
        <v> </v>
      </c>
    </row>
    <row r="984" spans="1:6">
      <c r="A984" s="25">
        <v>2130705</v>
      </c>
      <c r="B984" s="26" t="s">
        <v>846</v>
      </c>
      <c r="C984" s="53"/>
      <c r="D984" s="54"/>
      <c r="E984" s="51">
        <f t="shared" si="30"/>
        <v>0</v>
      </c>
      <c r="F984" s="52" t="str">
        <f t="shared" si="31"/>
        <v> </v>
      </c>
    </row>
    <row r="985" spans="1:6">
      <c r="A985" s="25">
        <v>2130706</v>
      </c>
      <c r="B985" s="26" t="s">
        <v>847</v>
      </c>
      <c r="C985" s="53"/>
      <c r="D985" s="54"/>
      <c r="E985" s="51">
        <f t="shared" si="30"/>
        <v>0</v>
      </c>
      <c r="F985" s="52" t="str">
        <f t="shared" si="31"/>
        <v> </v>
      </c>
    </row>
    <row r="986" spans="1:6">
      <c r="A986" s="25">
        <v>2130707</v>
      </c>
      <c r="B986" s="26" t="s">
        <v>848</v>
      </c>
      <c r="C986" s="53"/>
      <c r="D986" s="54"/>
      <c r="E986" s="51">
        <f t="shared" si="30"/>
        <v>0</v>
      </c>
      <c r="F986" s="52" t="str">
        <f t="shared" si="31"/>
        <v> </v>
      </c>
    </row>
    <row r="987" spans="1:6">
      <c r="A987" s="25">
        <v>2130799</v>
      </c>
      <c r="B987" s="26" t="s">
        <v>849</v>
      </c>
      <c r="C987" s="53"/>
      <c r="D987" s="54"/>
      <c r="E987" s="51">
        <f t="shared" si="30"/>
        <v>0</v>
      </c>
      <c r="F987" s="52" t="str">
        <f t="shared" si="31"/>
        <v> </v>
      </c>
    </row>
    <row r="988" spans="1:6">
      <c r="A988" s="25">
        <v>21308</v>
      </c>
      <c r="B988" s="27" t="s">
        <v>850</v>
      </c>
      <c r="C988" s="53">
        <f>SUM(C989:C994)</f>
        <v>8.08</v>
      </c>
      <c r="D988" s="54">
        <v>15.879155</v>
      </c>
      <c r="E988" s="51">
        <f t="shared" si="30"/>
        <v>7.799155</v>
      </c>
      <c r="F988" s="52">
        <f t="shared" si="31"/>
        <v>96.5241955445545</v>
      </c>
    </row>
    <row r="989" spans="1:6">
      <c r="A989" s="25">
        <v>2130801</v>
      </c>
      <c r="B989" s="26" t="s">
        <v>851</v>
      </c>
      <c r="C989" s="53"/>
      <c r="D989" s="54"/>
      <c r="E989" s="51">
        <f t="shared" si="30"/>
        <v>0</v>
      </c>
      <c r="F989" s="52" t="str">
        <f t="shared" si="31"/>
        <v> </v>
      </c>
    </row>
    <row r="990" spans="1:6">
      <c r="A990" s="25">
        <v>2130802</v>
      </c>
      <c r="B990" s="26" t="s">
        <v>852</v>
      </c>
      <c r="C990" s="53"/>
      <c r="D990" s="54"/>
      <c r="E990" s="51">
        <f t="shared" si="30"/>
        <v>0</v>
      </c>
      <c r="F990" s="52" t="str">
        <f t="shared" si="31"/>
        <v> </v>
      </c>
    </row>
    <row r="991" spans="1:6">
      <c r="A991" s="25">
        <v>2130803</v>
      </c>
      <c r="B991" s="26" t="s">
        <v>853</v>
      </c>
      <c r="C991" s="53">
        <v>8.08</v>
      </c>
      <c r="D991" s="54">
        <v>15.879155</v>
      </c>
      <c r="E991" s="51">
        <f t="shared" si="30"/>
        <v>7.799155</v>
      </c>
      <c r="F991" s="52">
        <f t="shared" si="31"/>
        <v>96.5241955445545</v>
      </c>
    </row>
    <row r="992" spans="1:6">
      <c r="A992" s="25">
        <v>2130804</v>
      </c>
      <c r="B992" s="26" t="s">
        <v>854</v>
      </c>
      <c r="C992" s="53"/>
      <c r="D992" s="54"/>
      <c r="E992" s="51">
        <f t="shared" si="30"/>
        <v>0</v>
      </c>
      <c r="F992" s="52" t="str">
        <f t="shared" si="31"/>
        <v> </v>
      </c>
    </row>
    <row r="993" spans="1:6">
      <c r="A993" s="25">
        <v>2130805</v>
      </c>
      <c r="B993" s="26" t="s">
        <v>855</v>
      </c>
      <c r="C993" s="53"/>
      <c r="D993" s="54"/>
      <c r="E993" s="51">
        <f t="shared" si="30"/>
        <v>0</v>
      </c>
      <c r="F993" s="52" t="str">
        <f t="shared" si="31"/>
        <v> </v>
      </c>
    </row>
    <row r="994" spans="1:6">
      <c r="A994" s="25">
        <v>2130899</v>
      </c>
      <c r="B994" s="26" t="s">
        <v>856</v>
      </c>
      <c r="C994" s="53"/>
      <c r="D994" s="54"/>
      <c r="E994" s="51">
        <f t="shared" si="30"/>
        <v>0</v>
      </c>
      <c r="F994" s="52" t="str">
        <f t="shared" si="31"/>
        <v> </v>
      </c>
    </row>
    <row r="995" spans="1:6">
      <c r="A995" s="25">
        <v>21309</v>
      </c>
      <c r="B995" s="27" t="s">
        <v>857</v>
      </c>
      <c r="C995" s="53">
        <f>SUM(C996:C997)</f>
        <v>0</v>
      </c>
      <c r="D995" s="54">
        <v>0</v>
      </c>
      <c r="E995" s="51">
        <f t="shared" si="30"/>
        <v>0</v>
      </c>
      <c r="F995" s="52" t="str">
        <f t="shared" si="31"/>
        <v> </v>
      </c>
    </row>
    <row r="996" spans="1:6">
      <c r="A996" s="25">
        <v>2130901</v>
      </c>
      <c r="B996" s="26" t="s">
        <v>858</v>
      </c>
      <c r="C996" s="53"/>
      <c r="D996" s="54"/>
      <c r="E996" s="51">
        <f t="shared" si="30"/>
        <v>0</v>
      </c>
      <c r="F996" s="52" t="str">
        <f t="shared" si="31"/>
        <v> </v>
      </c>
    </row>
    <row r="997" spans="1:6">
      <c r="A997" s="25">
        <v>2130999</v>
      </c>
      <c r="B997" s="26" t="s">
        <v>859</v>
      </c>
      <c r="C997" s="53"/>
      <c r="D997" s="54"/>
      <c r="E997" s="51">
        <f t="shared" si="30"/>
        <v>0</v>
      </c>
      <c r="F997" s="52" t="str">
        <f t="shared" si="31"/>
        <v> </v>
      </c>
    </row>
    <row r="998" spans="1:6">
      <c r="A998" s="25">
        <v>21399</v>
      </c>
      <c r="B998" s="27" t="s">
        <v>860</v>
      </c>
      <c r="C998" s="53">
        <f>SUM(C999:C1000)</f>
        <v>837.92</v>
      </c>
      <c r="D998" s="54">
        <v>305</v>
      </c>
      <c r="E998" s="51">
        <f t="shared" si="30"/>
        <v>-532.92</v>
      </c>
      <c r="F998" s="52">
        <f t="shared" si="31"/>
        <v>-63.6003437082299</v>
      </c>
    </row>
    <row r="999" spans="1:6">
      <c r="A999" s="25">
        <v>2139901</v>
      </c>
      <c r="B999" s="26" t="s">
        <v>861</v>
      </c>
      <c r="C999" s="53"/>
      <c r="D999" s="54"/>
      <c r="E999" s="51">
        <f t="shared" si="30"/>
        <v>0</v>
      </c>
      <c r="F999" s="52" t="str">
        <f t="shared" si="31"/>
        <v> </v>
      </c>
    </row>
    <row r="1000" spans="1:6">
      <c r="A1000" s="25">
        <v>2139999</v>
      </c>
      <c r="B1000" s="26" t="s">
        <v>862</v>
      </c>
      <c r="C1000" s="53">
        <v>837.92</v>
      </c>
      <c r="D1000" s="54">
        <v>305</v>
      </c>
      <c r="E1000" s="51">
        <f t="shared" si="30"/>
        <v>-532.92</v>
      </c>
      <c r="F1000" s="52">
        <f t="shared" si="31"/>
        <v>-63.6003437082299</v>
      </c>
    </row>
    <row r="1001" spans="1:6">
      <c r="A1001" s="27">
        <v>214</v>
      </c>
      <c r="B1001" s="27" t="s">
        <v>36</v>
      </c>
      <c r="C1001" s="53">
        <f>C1002+C1025+C1035+C1045+C1050+C1057+C1062</f>
        <v>0</v>
      </c>
      <c r="D1001" s="54">
        <v>0</v>
      </c>
      <c r="E1001" s="51">
        <f t="shared" si="30"/>
        <v>0</v>
      </c>
      <c r="F1001" s="52" t="str">
        <f t="shared" si="31"/>
        <v> </v>
      </c>
    </row>
    <row r="1002" spans="1:6">
      <c r="A1002" s="25">
        <v>21401</v>
      </c>
      <c r="B1002" s="27" t="s">
        <v>863</v>
      </c>
      <c r="C1002" s="53">
        <f>SUM(C1003:C1024)</f>
        <v>0</v>
      </c>
      <c r="D1002" s="54">
        <v>0</v>
      </c>
      <c r="E1002" s="51">
        <f t="shared" si="30"/>
        <v>0</v>
      </c>
      <c r="F1002" s="52" t="str">
        <f t="shared" si="31"/>
        <v> </v>
      </c>
    </row>
    <row r="1003" spans="1:6">
      <c r="A1003" s="25">
        <v>2140101</v>
      </c>
      <c r="B1003" s="26" t="s">
        <v>112</v>
      </c>
      <c r="C1003" s="53"/>
      <c r="D1003" s="54"/>
      <c r="E1003" s="51">
        <f t="shared" si="30"/>
        <v>0</v>
      </c>
      <c r="F1003" s="52" t="str">
        <f t="shared" si="31"/>
        <v> </v>
      </c>
    </row>
    <row r="1004" spans="1:6">
      <c r="A1004" s="25">
        <v>2140102</v>
      </c>
      <c r="B1004" s="26" t="s">
        <v>113</v>
      </c>
      <c r="C1004" s="53"/>
      <c r="D1004" s="54"/>
      <c r="E1004" s="51">
        <f t="shared" si="30"/>
        <v>0</v>
      </c>
      <c r="F1004" s="52" t="str">
        <f t="shared" si="31"/>
        <v> </v>
      </c>
    </row>
    <row r="1005" spans="1:6">
      <c r="A1005" s="25">
        <v>2140103</v>
      </c>
      <c r="B1005" s="26" t="s">
        <v>114</v>
      </c>
      <c r="C1005" s="53"/>
      <c r="D1005" s="54"/>
      <c r="E1005" s="51">
        <f t="shared" si="30"/>
        <v>0</v>
      </c>
      <c r="F1005" s="52" t="str">
        <f t="shared" si="31"/>
        <v> </v>
      </c>
    </row>
    <row r="1006" spans="1:6">
      <c r="A1006" s="25">
        <v>2140104</v>
      </c>
      <c r="B1006" s="26" t="s">
        <v>864</v>
      </c>
      <c r="C1006" s="53"/>
      <c r="D1006" s="54"/>
      <c r="E1006" s="51">
        <f t="shared" si="30"/>
        <v>0</v>
      </c>
      <c r="F1006" s="52" t="str">
        <f t="shared" si="31"/>
        <v> </v>
      </c>
    </row>
    <row r="1007" spans="1:6">
      <c r="A1007" s="25">
        <v>2140106</v>
      </c>
      <c r="B1007" s="26" t="s">
        <v>865</v>
      </c>
      <c r="C1007" s="53"/>
      <c r="D1007" s="54"/>
      <c r="E1007" s="51">
        <f t="shared" si="30"/>
        <v>0</v>
      </c>
      <c r="F1007" s="52" t="str">
        <f t="shared" si="31"/>
        <v> </v>
      </c>
    </row>
    <row r="1008" spans="1:6">
      <c r="A1008" s="25">
        <v>2140109</v>
      </c>
      <c r="B1008" s="26" t="s">
        <v>866</v>
      </c>
      <c r="C1008" s="53"/>
      <c r="D1008" s="54"/>
      <c r="E1008" s="51">
        <f t="shared" si="30"/>
        <v>0</v>
      </c>
      <c r="F1008" s="52" t="str">
        <f t="shared" si="31"/>
        <v> </v>
      </c>
    </row>
    <row r="1009" spans="1:6">
      <c r="A1009" s="25">
        <v>2140110</v>
      </c>
      <c r="B1009" s="26" t="s">
        <v>867</v>
      </c>
      <c r="C1009" s="53"/>
      <c r="D1009" s="54"/>
      <c r="E1009" s="51">
        <f t="shared" si="30"/>
        <v>0</v>
      </c>
      <c r="F1009" s="52" t="str">
        <f t="shared" si="31"/>
        <v> </v>
      </c>
    </row>
    <row r="1010" spans="1:6">
      <c r="A1010" s="25">
        <v>2140111</v>
      </c>
      <c r="B1010" s="26" t="s">
        <v>868</v>
      </c>
      <c r="C1010" s="53"/>
      <c r="D1010" s="54"/>
      <c r="E1010" s="51">
        <f t="shared" si="30"/>
        <v>0</v>
      </c>
      <c r="F1010" s="52" t="str">
        <f t="shared" si="31"/>
        <v> </v>
      </c>
    </row>
    <row r="1011" spans="1:6">
      <c r="A1011" s="25">
        <v>2140112</v>
      </c>
      <c r="B1011" s="26" t="s">
        <v>869</v>
      </c>
      <c r="C1011" s="53"/>
      <c r="D1011" s="54"/>
      <c r="E1011" s="51">
        <f t="shared" si="30"/>
        <v>0</v>
      </c>
      <c r="F1011" s="52" t="str">
        <f t="shared" si="31"/>
        <v> </v>
      </c>
    </row>
    <row r="1012" spans="1:6">
      <c r="A1012" s="25">
        <v>2140114</v>
      </c>
      <c r="B1012" s="26" t="s">
        <v>870</v>
      </c>
      <c r="C1012" s="53"/>
      <c r="D1012" s="54"/>
      <c r="E1012" s="51">
        <f t="shared" si="30"/>
        <v>0</v>
      </c>
      <c r="F1012" s="52" t="str">
        <f t="shared" si="31"/>
        <v> </v>
      </c>
    </row>
    <row r="1013" spans="1:6">
      <c r="A1013" s="25">
        <v>2140122</v>
      </c>
      <c r="B1013" s="26" t="s">
        <v>871</v>
      </c>
      <c r="C1013" s="53"/>
      <c r="D1013" s="54"/>
      <c r="E1013" s="51">
        <f t="shared" si="30"/>
        <v>0</v>
      </c>
      <c r="F1013" s="52" t="str">
        <f t="shared" si="31"/>
        <v> </v>
      </c>
    </row>
    <row r="1014" spans="1:6">
      <c r="A1014" s="25">
        <v>2140123</v>
      </c>
      <c r="B1014" s="26" t="s">
        <v>872</v>
      </c>
      <c r="C1014" s="53"/>
      <c r="D1014" s="54"/>
      <c r="E1014" s="51">
        <f t="shared" si="30"/>
        <v>0</v>
      </c>
      <c r="F1014" s="52" t="str">
        <f t="shared" si="31"/>
        <v> </v>
      </c>
    </row>
    <row r="1015" spans="1:6">
      <c r="A1015" s="25">
        <v>2140127</v>
      </c>
      <c r="B1015" s="26" t="s">
        <v>873</v>
      </c>
      <c r="C1015" s="53"/>
      <c r="D1015" s="54"/>
      <c r="E1015" s="51">
        <f t="shared" si="30"/>
        <v>0</v>
      </c>
      <c r="F1015" s="52" t="str">
        <f t="shared" si="31"/>
        <v> </v>
      </c>
    </row>
    <row r="1016" spans="1:6">
      <c r="A1016" s="25">
        <v>2140128</v>
      </c>
      <c r="B1016" s="26" t="s">
        <v>874</v>
      </c>
      <c r="C1016" s="53"/>
      <c r="D1016" s="54"/>
      <c r="E1016" s="51">
        <f t="shared" si="30"/>
        <v>0</v>
      </c>
      <c r="F1016" s="52" t="str">
        <f t="shared" si="31"/>
        <v> </v>
      </c>
    </row>
    <row r="1017" spans="1:6">
      <c r="A1017" s="25">
        <v>2140129</v>
      </c>
      <c r="B1017" s="26" t="s">
        <v>875</v>
      </c>
      <c r="C1017" s="53"/>
      <c r="D1017" s="54"/>
      <c r="E1017" s="51">
        <f t="shared" si="30"/>
        <v>0</v>
      </c>
      <c r="F1017" s="52" t="str">
        <f t="shared" si="31"/>
        <v> </v>
      </c>
    </row>
    <row r="1018" spans="1:6">
      <c r="A1018" s="25">
        <v>2140130</v>
      </c>
      <c r="B1018" s="26" t="s">
        <v>876</v>
      </c>
      <c r="C1018" s="53"/>
      <c r="D1018" s="54"/>
      <c r="E1018" s="51">
        <f t="shared" si="30"/>
        <v>0</v>
      </c>
      <c r="F1018" s="52" t="str">
        <f t="shared" si="31"/>
        <v> </v>
      </c>
    </row>
    <row r="1019" spans="1:6">
      <c r="A1019" s="25">
        <v>2140131</v>
      </c>
      <c r="B1019" s="26" t="s">
        <v>877</v>
      </c>
      <c r="C1019" s="53"/>
      <c r="D1019" s="54"/>
      <c r="E1019" s="51">
        <f t="shared" si="30"/>
        <v>0</v>
      </c>
      <c r="F1019" s="52" t="str">
        <f t="shared" si="31"/>
        <v> </v>
      </c>
    </row>
    <row r="1020" spans="1:6">
      <c r="A1020" s="25">
        <v>2140133</v>
      </c>
      <c r="B1020" s="26" t="s">
        <v>878</v>
      </c>
      <c r="C1020" s="53"/>
      <c r="D1020" s="54"/>
      <c r="E1020" s="51">
        <f t="shared" si="30"/>
        <v>0</v>
      </c>
      <c r="F1020" s="52" t="str">
        <f t="shared" si="31"/>
        <v> </v>
      </c>
    </row>
    <row r="1021" spans="1:6">
      <c r="A1021" s="25">
        <v>2140136</v>
      </c>
      <c r="B1021" s="26" t="s">
        <v>879</v>
      </c>
      <c r="C1021" s="53"/>
      <c r="D1021" s="54"/>
      <c r="E1021" s="51">
        <f t="shared" si="30"/>
        <v>0</v>
      </c>
      <c r="F1021" s="52" t="str">
        <f t="shared" si="31"/>
        <v> </v>
      </c>
    </row>
    <row r="1022" spans="1:6">
      <c r="A1022" s="25">
        <v>2140138</v>
      </c>
      <c r="B1022" s="26" t="s">
        <v>880</v>
      </c>
      <c r="C1022" s="53"/>
      <c r="D1022" s="54"/>
      <c r="E1022" s="51">
        <f t="shared" si="30"/>
        <v>0</v>
      </c>
      <c r="F1022" s="52" t="str">
        <f t="shared" si="31"/>
        <v> </v>
      </c>
    </row>
    <row r="1023" ht="27" spans="1:6">
      <c r="A1023" s="25">
        <v>2140139</v>
      </c>
      <c r="B1023" s="26" t="s">
        <v>881</v>
      </c>
      <c r="C1023" s="53"/>
      <c r="D1023" s="54"/>
      <c r="E1023" s="51">
        <f t="shared" si="30"/>
        <v>0</v>
      </c>
      <c r="F1023" s="52" t="str">
        <f t="shared" si="31"/>
        <v> </v>
      </c>
    </row>
    <row r="1024" spans="1:6">
      <c r="A1024" s="25">
        <v>2140199</v>
      </c>
      <c r="B1024" s="26" t="s">
        <v>882</v>
      </c>
      <c r="C1024" s="53"/>
      <c r="D1024" s="54"/>
      <c r="E1024" s="51">
        <f t="shared" si="30"/>
        <v>0</v>
      </c>
      <c r="F1024" s="52" t="str">
        <f t="shared" si="31"/>
        <v> </v>
      </c>
    </row>
    <row r="1025" spans="1:6">
      <c r="A1025" s="25">
        <v>21402</v>
      </c>
      <c r="B1025" s="27" t="s">
        <v>883</v>
      </c>
      <c r="C1025" s="53">
        <f>SUM(C1026:C1034)</f>
        <v>0</v>
      </c>
      <c r="D1025" s="54">
        <v>0</v>
      </c>
      <c r="E1025" s="51">
        <f t="shared" si="30"/>
        <v>0</v>
      </c>
      <c r="F1025" s="52" t="str">
        <f t="shared" si="31"/>
        <v> </v>
      </c>
    </row>
    <row r="1026" spans="1:6">
      <c r="A1026" s="25">
        <v>2140201</v>
      </c>
      <c r="B1026" s="26" t="s">
        <v>112</v>
      </c>
      <c r="C1026" s="53"/>
      <c r="D1026" s="54"/>
      <c r="E1026" s="51">
        <f t="shared" si="30"/>
        <v>0</v>
      </c>
      <c r="F1026" s="52" t="str">
        <f t="shared" si="31"/>
        <v> </v>
      </c>
    </row>
    <row r="1027" spans="1:6">
      <c r="A1027" s="25">
        <v>2140202</v>
      </c>
      <c r="B1027" s="26" t="s">
        <v>113</v>
      </c>
      <c r="C1027" s="53"/>
      <c r="D1027" s="54"/>
      <c r="E1027" s="51">
        <f t="shared" si="30"/>
        <v>0</v>
      </c>
      <c r="F1027" s="52" t="str">
        <f t="shared" si="31"/>
        <v> </v>
      </c>
    </row>
    <row r="1028" spans="1:6">
      <c r="A1028" s="25">
        <v>2140203</v>
      </c>
      <c r="B1028" s="26" t="s">
        <v>114</v>
      </c>
      <c r="C1028" s="53"/>
      <c r="D1028" s="54"/>
      <c r="E1028" s="51">
        <f t="shared" si="30"/>
        <v>0</v>
      </c>
      <c r="F1028" s="52" t="str">
        <f t="shared" si="31"/>
        <v> </v>
      </c>
    </row>
    <row r="1029" spans="1:6">
      <c r="A1029" s="25">
        <v>2140204</v>
      </c>
      <c r="B1029" s="26" t="s">
        <v>884</v>
      </c>
      <c r="C1029" s="53"/>
      <c r="D1029" s="54"/>
      <c r="E1029" s="51">
        <f t="shared" si="30"/>
        <v>0</v>
      </c>
      <c r="F1029" s="52" t="str">
        <f t="shared" si="31"/>
        <v> </v>
      </c>
    </row>
    <row r="1030" spans="1:6">
      <c r="A1030" s="25">
        <v>2140205</v>
      </c>
      <c r="B1030" s="26" t="s">
        <v>885</v>
      </c>
      <c r="C1030" s="53"/>
      <c r="D1030" s="54"/>
      <c r="E1030" s="51">
        <f t="shared" si="30"/>
        <v>0</v>
      </c>
      <c r="F1030" s="52" t="str">
        <f t="shared" si="31"/>
        <v> </v>
      </c>
    </row>
    <row r="1031" spans="1:6">
      <c r="A1031" s="25">
        <v>2140206</v>
      </c>
      <c r="B1031" s="26" t="s">
        <v>886</v>
      </c>
      <c r="C1031" s="53"/>
      <c r="D1031" s="54"/>
      <c r="E1031" s="51">
        <f t="shared" si="30"/>
        <v>0</v>
      </c>
      <c r="F1031" s="52" t="str">
        <f t="shared" si="31"/>
        <v> </v>
      </c>
    </row>
    <row r="1032" spans="1:6">
      <c r="A1032" s="25">
        <v>2140207</v>
      </c>
      <c r="B1032" s="26" t="s">
        <v>887</v>
      </c>
      <c r="C1032" s="53"/>
      <c r="D1032" s="54"/>
      <c r="E1032" s="51">
        <f t="shared" si="30"/>
        <v>0</v>
      </c>
      <c r="F1032" s="52" t="str">
        <f t="shared" si="31"/>
        <v> </v>
      </c>
    </row>
    <row r="1033" spans="1:6">
      <c r="A1033" s="25">
        <v>2140208</v>
      </c>
      <c r="B1033" s="26" t="s">
        <v>888</v>
      </c>
      <c r="C1033" s="53"/>
      <c r="D1033" s="54"/>
      <c r="E1033" s="51">
        <f t="shared" si="30"/>
        <v>0</v>
      </c>
      <c r="F1033" s="52" t="str">
        <f t="shared" si="31"/>
        <v> </v>
      </c>
    </row>
    <row r="1034" spans="1:6">
      <c r="A1034" s="25">
        <v>2140299</v>
      </c>
      <c r="B1034" s="26" t="s">
        <v>889</v>
      </c>
      <c r="C1034" s="53"/>
      <c r="D1034" s="54"/>
      <c r="E1034" s="51">
        <f t="shared" si="30"/>
        <v>0</v>
      </c>
      <c r="F1034" s="52" t="str">
        <f t="shared" si="31"/>
        <v> </v>
      </c>
    </row>
    <row r="1035" spans="1:6">
      <c r="A1035" s="25">
        <v>21403</v>
      </c>
      <c r="B1035" s="27" t="s">
        <v>890</v>
      </c>
      <c r="C1035" s="53">
        <f>SUM(C1036:C1044)</f>
        <v>0</v>
      </c>
      <c r="D1035" s="54">
        <v>0</v>
      </c>
      <c r="E1035" s="51">
        <f t="shared" si="30"/>
        <v>0</v>
      </c>
      <c r="F1035" s="52" t="str">
        <f t="shared" si="31"/>
        <v> </v>
      </c>
    </row>
    <row r="1036" spans="1:6">
      <c r="A1036" s="25">
        <v>2140301</v>
      </c>
      <c r="B1036" s="26" t="s">
        <v>112</v>
      </c>
      <c r="C1036" s="53"/>
      <c r="D1036" s="54"/>
      <c r="E1036" s="51">
        <f t="shared" si="30"/>
        <v>0</v>
      </c>
      <c r="F1036" s="52" t="str">
        <f t="shared" si="31"/>
        <v> </v>
      </c>
    </row>
    <row r="1037" spans="1:6">
      <c r="A1037" s="25">
        <v>2140302</v>
      </c>
      <c r="B1037" s="26" t="s">
        <v>113</v>
      </c>
      <c r="C1037" s="53"/>
      <c r="D1037" s="54"/>
      <c r="E1037" s="51">
        <f t="shared" si="30"/>
        <v>0</v>
      </c>
      <c r="F1037" s="52" t="str">
        <f t="shared" si="31"/>
        <v> </v>
      </c>
    </row>
    <row r="1038" spans="1:6">
      <c r="A1038" s="25">
        <v>2140303</v>
      </c>
      <c r="B1038" s="26" t="s">
        <v>114</v>
      </c>
      <c r="C1038" s="53"/>
      <c r="D1038" s="54"/>
      <c r="E1038" s="51">
        <f t="shared" ref="E1038:E1101" si="32">D1038-C1038</f>
        <v>0</v>
      </c>
      <c r="F1038" s="52" t="str">
        <f t="shared" ref="F1038:F1101" si="33">IF(C1038&lt;&gt;0,E1038/C1038*100," ")</f>
        <v> </v>
      </c>
    </row>
    <row r="1039" spans="1:6">
      <c r="A1039" s="25">
        <v>2140304</v>
      </c>
      <c r="B1039" s="26" t="s">
        <v>891</v>
      </c>
      <c r="C1039" s="53"/>
      <c r="D1039" s="54"/>
      <c r="E1039" s="51">
        <f t="shared" si="32"/>
        <v>0</v>
      </c>
      <c r="F1039" s="52" t="str">
        <f t="shared" si="33"/>
        <v> </v>
      </c>
    </row>
    <row r="1040" spans="1:6">
      <c r="A1040" s="25">
        <v>2140305</v>
      </c>
      <c r="B1040" s="26" t="s">
        <v>892</v>
      </c>
      <c r="C1040" s="53"/>
      <c r="D1040" s="54"/>
      <c r="E1040" s="51">
        <f t="shared" si="32"/>
        <v>0</v>
      </c>
      <c r="F1040" s="52" t="str">
        <f t="shared" si="33"/>
        <v> </v>
      </c>
    </row>
    <row r="1041" spans="1:6">
      <c r="A1041" s="25">
        <v>2140306</v>
      </c>
      <c r="B1041" s="26" t="s">
        <v>893</v>
      </c>
      <c r="C1041" s="53"/>
      <c r="D1041" s="54"/>
      <c r="E1041" s="51">
        <f t="shared" si="32"/>
        <v>0</v>
      </c>
      <c r="F1041" s="52" t="str">
        <f t="shared" si="33"/>
        <v> </v>
      </c>
    </row>
    <row r="1042" spans="1:6">
      <c r="A1042" s="25">
        <v>2140307</v>
      </c>
      <c r="B1042" s="26" t="s">
        <v>894</v>
      </c>
      <c r="C1042" s="53"/>
      <c r="D1042" s="54"/>
      <c r="E1042" s="51">
        <f t="shared" si="32"/>
        <v>0</v>
      </c>
      <c r="F1042" s="52" t="str">
        <f t="shared" si="33"/>
        <v> </v>
      </c>
    </row>
    <row r="1043" spans="1:6">
      <c r="A1043" s="25">
        <v>2140308</v>
      </c>
      <c r="B1043" s="26" t="s">
        <v>895</v>
      </c>
      <c r="C1043" s="53"/>
      <c r="D1043" s="54"/>
      <c r="E1043" s="51">
        <f t="shared" si="32"/>
        <v>0</v>
      </c>
      <c r="F1043" s="52" t="str">
        <f t="shared" si="33"/>
        <v> </v>
      </c>
    </row>
    <row r="1044" spans="1:6">
      <c r="A1044" s="25">
        <v>2140399</v>
      </c>
      <c r="B1044" s="26" t="s">
        <v>896</v>
      </c>
      <c r="C1044" s="53"/>
      <c r="D1044" s="54"/>
      <c r="E1044" s="51">
        <f t="shared" si="32"/>
        <v>0</v>
      </c>
      <c r="F1044" s="52" t="str">
        <f t="shared" si="33"/>
        <v> </v>
      </c>
    </row>
    <row r="1045" ht="27" spans="1:6">
      <c r="A1045" s="25">
        <v>21404</v>
      </c>
      <c r="B1045" s="27" t="s">
        <v>897</v>
      </c>
      <c r="C1045" s="53">
        <f>SUM(C1046:C1049)</f>
        <v>0</v>
      </c>
      <c r="D1045" s="54">
        <v>0</v>
      </c>
      <c r="E1045" s="51">
        <f t="shared" si="32"/>
        <v>0</v>
      </c>
      <c r="F1045" s="52" t="str">
        <f t="shared" si="33"/>
        <v> </v>
      </c>
    </row>
    <row r="1046" spans="1:6">
      <c r="A1046" s="25">
        <v>2140401</v>
      </c>
      <c r="B1046" s="26" t="s">
        <v>898</v>
      </c>
      <c r="C1046" s="53"/>
      <c r="D1046" s="54"/>
      <c r="E1046" s="51">
        <f t="shared" si="32"/>
        <v>0</v>
      </c>
      <c r="F1046" s="52" t="str">
        <f t="shared" si="33"/>
        <v> </v>
      </c>
    </row>
    <row r="1047" spans="1:6">
      <c r="A1047" s="25">
        <v>2140402</v>
      </c>
      <c r="B1047" s="26" t="s">
        <v>899</v>
      </c>
      <c r="C1047" s="53"/>
      <c r="D1047" s="54"/>
      <c r="E1047" s="51">
        <f t="shared" si="32"/>
        <v>0</v>
      </c>
      <c r="F1047" s="52" t="str">
        <f t="shared" si="33"/>
        <v> </v>
      </c>
    </row>
    <row r="1048" spans="1:6">
      <c r="A1048" s="25">
        <v>2140403</v>
      </c>
      <c r="B1048" s="26" t="s">
        <v>900</v>
      </c>
      <c r="C1048" s="53"/>
      <c r="D1048" s="54"/>
      <c r="E1048" s="51">
        <f t="shared" si="32"/>
        <v>0</v>
      </c>
      <c r="F1048" s="52" t="str">
        <f t="shared" si="33"/>
        <v> </v>
      </c>
    </row>
    <row r="1049" spans="1:6">
      <c r="A1049" s="25">
        <v>2140499</v>
      </c>
      <c r="B1049" s="26" t="s">
        <v>901</v>
      </c>
      <c r="C1049" s="53"/>
      <c r="D1049" s="54"/>
      <c r="E1049" s="51">
        <f t="shared" si="32"/>
        <v>0</v>
      </c>
      <c r="F1049" s="52" t="str">
        <f t="shared" si="33"/>
        <v> </v>
      </c>
    </row>
    <row r="1050" spans="1:6">
      <c r="A1050" s="25">
        <v>21405</v>
      </c>
      <c r="B1050" s="27" t="s">
        <v>902</v>
      </c>
      <c r="C1050" s="53">
        <f>SUM(C1051:C1056)</f>
        <v>0</v>
      </c>
      <c r="D1050" s="54">
        <v>0</v>
      </c>
      <c r="E1050" s="51">
        <f t="shared" si="32"/>
        <v>0</v>
      </c>
      <c r="F1050" s="52" t="str">
        <f t="shared" si="33"/>
        <v> </v>
      </c>
    </row>
    <row r="1051" spans="1:6">
      <c r="A1051" s="25">
        <v>2140501</v>
      </c>
      <c r="B1051" s="26" t="s">
        <v>112</v>
      </c>
      <c r="C1051" s="53"/>
      <c r="D1051" s="54"/>
      <c r="E1051" s="51">
        <f t="shared" si="32"/>
        <v>0</v>
      </c>
      <c r="F1051" s="52" t="str">
        <f t="shared" si="33"/>
        <v> </v>
      </c>
    </row>
    <row r="1052" spans="1:6">
      <c r="A1052" s="25">
        <v>2140502</v>
      </c>
      <c r="B1052" s="26" t="s">
        <v>113</v>
      </c>
      <c r="C1052" s="53"/>
      <c r="D1052" s="54"/>
      <c r="E1052" s="51">
        <f t="shared" si="32"/>
        <v>0</v>
      </c>
      <c r="F1052" s="52" t="str">
        <f t="shared" si="33"/>
        <v> </v>
      </c>
    </row>
    <row r="1053" spans="1:6">
      <c r="A1053" s="25">
        <v>2140503</v>
      </c>
      <c r="B1053" s="26" t="s">
        <v>114</v>
      </c>
      <c r="C1053" s="53"/>
      <c r="D1053" s="54"/>
      <c r="E1053" s="51">
        <f t="shared" si="32"/>
        <v>0</v>
      </c>
      <c r="F1053" s="52" t="str">
        <f t="shared" si="33"/>
        <v> </v>
      </c>
    </row>
    <row r="1054" spans="1:6">
      <c r="A1054" s="25">
        <v>2140504</v>
      </c>
      <c r="B1054" s="26" t="s">
        <v>888</v>
      </c>
      <c r="C1054" s="53"/>
      <c r="D1054" s="54"/>
      <c r="E1054" s="51">
        <f t="shared" si="32"/>
        <v>0</v>
      </c>
      <c r="F1054" s="52" t="str">
        <f t="shared" si="33"/>
        <v> </v>
      </c>
    </row>
    <row r="1055" spans="1:6">
      <c r="A1055" s="25">
        <v>2140505</v>
      </c>
      <c r="B1055" s="26" t="s">
        <v>903</v>
      </c>
      <c r="C1055" s="53"/>
      <c r="D1055" s="54"/>
      <c r="E1055" s="51">
        <f t="shared" si="32"/>
        <v>0</v>
      </c>
      <c r="F1055" s="52" t="str">
        <f t="shared" si="33"/>
        <v> </v>
      </c>
    </row>
    <row r="1056" spans="1:6">
      <c r="A1056" s="25">
        <v>2140599</v>
      </c>
      <c r="B1056" s="26" t="s">
        <v>904</v>
      </c>
      <c r="C1056" s="53"/>
      <c r="D1056" s="54"/>
      <c r="E1056" s="51">
        <f t="shared" si="32"/>
        <v>0</v>
      </c>
      <c r="F1056" s="52" t="str">
        <f t="shared" si="33"/>
        <v> </v>
      </c>
    </row>
    <row r="1057" spans="1:6">
      <c r="A1057" s="25">
        <v>21406</v>
      </c>
      <c r="B1057" s="27" t="s">
        <v>905</v>
      </c>
      <c r="C1057" s="53">
        <f>SUM(C1058:C1061)</f>
        <v>0</v>
      </c>
      <c r="D1057" s="54">
        <v>0</v>
      </c>
      <c r="E1057" s="51">
        <f t="shared" si="32"/>
        <v>0</v>
      </c>
      <c r="F1057" s="52" t="str">
        <f t="shared" si="33"/>
        <v> </v>
      </c>
    </row>
    <row r="1058" ht="27" spans="1:6">
      <c r="A1058" s="25">
        <v>2140601</v>
      </c>
      <c r="B1058" s="26" t="s">
        <v>906</v>
      </c>
      <c r="C1058" s="53"/>
      <c r="D1058" s="54"/>
      <c r="E1058" s="51">
        <f t="shared" si="32"/>
        <v>0</v>
      </c>
      <c r="F1058" s="52" t="str">
        <f t="shared" si="33"/>
        <v> </v>
      </c>
    </row>
    <row r="1059" ht="27" spans="1:6">
      <c r="A1059" s="25">
        <v>2140602</v>
      </c>
      <c r="B1059" s="26" t="s">
        <v>907</v>
      </c>
      <c r="C1059" s="53"/>
      <c r="D1059" s="54"/>
      <c r="E1059" s="51">
        <f t="shared" si="32"/>
        <v>0</v>
      </c>
      <c r="F1059" s="52" t="str">
        <f t="shared" si="33"/>
        <v> </v>
      </c>
    </row>
    <row r="1060" ht="27" spans="1:6">
      <c r="A1060" s="25">
        <v>2140603</v>
      </c>
      <c r="B1060" s="26" t="s">
        <v>908</v>
      </c>
      <c r="C1060" s="53"/>
      <c r="D1060" s="54"/>
      <c r="E1060" s="51">
        <f t="shared" si="32"/>
        <v>0</v>
      </c>
      <c r="F1060" s="52" t="str">
        <f t="shared" si="33"/>
        <v> </v>
      </c>
    </row>
    <row r="1061" spans="1:6">
      <c r="A1061" s="25">
        <v>2140699</v>
      </c>
      <c r="B1061" s="26" t="s">
        <v>909</v>
      </c>
      <c r="C1061" s="53"/>
      <c r="D1061" s="54"/>
      <c r="E1061" s="51">
        <f t="shared" si="32"/>
        <v>0</v>
      </c>
      <c r="F1061" s="52" t="str">
        <f t="shared" si="33"/>
        <v> </v>
      </c>
    </row>
    <row r="1062" spans="1:6">
      <c r="A1062" s="25">
        <v>21499</v>
      </c>
      <c r="B1062" s="27" t="s">
        <v>910</v>
      </c>
      <c r="C1062" s="53">
        <f>SUM(C1063:C1064)</f>
        <v>0</v>
      </c>
      <c r="D1062" s="54">
        <v>0</v>
      </c>
      <c r="E1062" s="51">
        <f t="shared" si="32"/>
        <v>0</v>
      </c>
      <c r="F1062" s="52" t="str">
        <f t="shared" si="33"/>
        <v> </v>
      </c>
    </row>
    <row r="1063" spans="1:6">
      <c r="A1063" s="25">
        <v>2149901</v>
      </c>
      <c r="B1063" s="26" t="s">
        <v>911</v>
      </c>
      <c r="C1063" s="53"/>
      <c r="D1063" s="54"/>
      <c r="E1063" s="51">
        <f t="shared" si="32"/>
        <v>0</v>
      </c>
      <c r="F1063" s="52" t="str">
        <f t="shared" si="33"/>
        <v> </v>
      </c>
    </row>
    <row r="1064" spans="1:6">
      <c r="A1064" s="25">
        <v>2149999</v>
      </c>
      <c r="B1064" s="26" t="s">
        <v>912</v>
      </c>
      <c r="C1064" s="53"/>
      <c r="D1064" s="54"/>
      <c r="E1064" s="51">
        <f t="shared" si="32"/>
        <v>0</v>
      </c>
      <c r="F1064" s="52" t="str">
        <f t="shared" si="33"/>
        <v> </v>
      </c>
    </row>
    <row r="1065" spans="1:6">
      <c r="A1065" s="27">
        <v>215</v>
      </c>
      <c r="B1065" s="27" t="s">
        <v>37</v>
      </c>
      <c r="C1065" s="53">
        <f>C1066+C1076+C1092+C1097+C1111+C1114+C1121+C1128</f>
        <v>4.43</v>
      </c>
      <c r="D1065" s="54">
        <v>21</v>
      </c>
      <c r="E1065" s="51">
        <f t="shared" si="32"/>
        <v>16.57</v>
      </c>
      <c r="F1065" s="52">
        <f t="shared" si="33"/>
        <v>374.040632054176</v>
      </c>
    </row>
    <row r="1066" spans="1:6">
      <c r="A1066" s="25">
        <v>21501</v>
      </c>
      <c r="B1066" s="27" t="s">
        <v>913</v>
      </c>
      <c r="C1066" s="53">
        <f>SUM(C1067:C1075)</f>
        <v>0</v>
      </c>
      <c r="D1066" s="54">
        <v>0</v>
      </c>
      <c r="E1066" s="51">
        <f t="shared" si="32"/>
        <v>0</v>
      </c>
      <c r="F1066" s="52" t="str">
        <f t="shared" si="33"/>
        <v> </v>
      </c>
    </row>
    <row r="1067" spans="1:6">
      <c r="A1067" s="25">
        <v>2150101</v>
      </c>
      <c r="B1067" s="26" t="s">
        <v>112</v>
      </c>
      <c r="C1067" s="53"/>
      <c r="D1067" s="54"/>
      <c r="E1067" s="51">
        <f t="shared" si="32"/>
        <v>0</v>
      </c>
      <c r="F1067" s="52" t="str">
        <f t="shared" si="33"/>
        <v> </v>
      </c>
    </row>
    <row r="1068" spans="1:6">
      <c r="A1068" s="25">
        <v>2150102</v>
      </c>
      <c r="B1068" s="26" t="s">
        <v>113</v>
      </c>
      <c r="C1068" s="53"/>
      <c r="D1068" s="54"/>
      <c r="E1068" s="51">
        <f t="shared" si="32"/>
        <v>0</v>
      </c>
      <c r="F1068" s="52" t="str">
        <f t="shared" si="33"/>
        <v> </v>
      </c>
    </row>
    <row r="1069" spans="1:6">
      <c r="A1069" s="25">
        <v>2150103</v>
      </c>
      <c r="B1069" s="26" t="s">
        <v>114</v>
      </c>
      <c r="C1069" s="53"/>
      <c r="D1069" s="54"/>
      <c r="E1069" s="51">
        <f t="shared" si="32"/>
        <v>0</v>
      </c>
      <c r="F1069" s="52" t="str">
        <f t="shared" si="33"/>
        <v> </v>
      </c>
    </row>
    <row r="1070" spans="1:6">
      <c r="A1070" s="25">
        <v>2150104</v>
      </c>
      <c r="B1070" s="26" t="s">
        <v>914</v>
      </c>
      <c r="C1070" s="53"/>
      <c r="D1070" s="54"/>
      <c r="E1070" s="51">
        <f t="shared" si="32"/>
        <v>0</v>
      </c>
      <c r="F1070" s="52" t="str">
        <f t="shared" si="33"/>
        <v> </v>
      </c>
    </row>
    <row r="1071" spans="1:6">
      <c r="A1071" s="25">
        <v>2150105</v>
      </c>
      <c r="B1071" s="26" t="s">
        <v>915</v>
      </c>
      <c r="C1071" s="53"/>
      <c r="D1071" s="54"/>
      <c r="E1071" s="51">
        <f t="shared" si="32"/>
        <v>0</v>
      </c>
      <c r="F1071" s="52" t="str">
        <f t="shared" si="33"/>
        <v> </v>
      </c>
    </row>
    <row r="1072" spans="1:6">
      <c r="A1072" s="25">
        <v>2150106</v>
      </c>
      <c r="B1072" s="26" t="s">
        <v>916</v>
      </c>
      <c r="C1072" s="53"/>
      <c r="D1072" s="54"/>
      <c r="E1072" s="51">
        <f t="shared" si="32"/>
        <v>0</v>
      </c>
      <c r="F1072" s="52" t="str">
        <f t="shared" si="33"/>
        <v> </v>
      </c>
    </row>
    <row r="1073" spans="1:6">
      <c r="A1073" s="25">
        <v>2150107</v>
      </c>
      <c r="B1073" s="26" t="s">
        <v>917</v>
      </c>
      <c r="C1073" s="53"/>
      <c r="D1073" s="54"/>
      <c r="E1073" s="51">
        <f t="shared" si="32"/>
        <v>0</v>
      </c>
      <c r="F1073" s="52" t="str">
        <f t="shared" si="33"/>
        <v> </v>
      </c>
    </row>
    <row r="1074" spans="1:6">
      <c r="A1074" s="25">
        <v>2150108</v>
      </c>
      <c r="B1074" s="26" t="s">
        <v>918</v>
      </c>
      <c r="C1074" s="53"/>
      <c r="D1074" s="54"/>
      <c r="E1074" s="51">
        <f t="shared" si="32"/>
        <v>0</v>
      </c>
      <c r="F1074" s="52" t="str">
        <f t="shared" si="33"/>
        <v> </v>
      </c>
    </row>
    <row r="1075" spans="1:6">
      <c r="A1075" s="25">
        <v>2150199</v>
      </c>
      <c r="B1075" s="26" t="s">
        <v>919</v>
      </c>
      <c r="C1075" s="53"/>
      <c r="D1075" s="54"/>
      <c r="E1075" s="51">
        <f t="shared" si="32"/>
        <v>0</v>
      </c>
      <c r="F1075" s="52" t="str">
        <f t="shared" si="33"/>
        <v> </v>
      </c>
    </row>
    <row r="1076" spans="1:6">
      <c r="A1076" s="25">
        <v>21502</v>
      </c>
      <c r="B1076" s="27" t="s">
        <v>920</v>
      </c>
      <c r="C1076" s="53">
        <f>SUM(C1077:C1091)</f>
        <v>0</v>
      </c>
      <c r="D1076" s="54">
        <v>0</v>
      </c>
      <c r="E1076" s="51">
        <f t="shared" si="32"/>
        <v>0</v>
      </c>
      <c r="F1076" s="52" t="str">
        <f t="shared" si="33"/>
        <v> </v>
      </c>
    </row>
    <row r="1077" spans="1:6">
      <c r="A1077" s="25">
        <v>2150201</v>
      </c>
      <c r="B1077" s="26" t="s">
        <v>112</v>
      </c>
      <c r="C1077" s="53"/>
      <c r="D1077" s="54"/>
      <c r="E1077" s="51">
        <f t="shared" si="32"/>
        <v>0</v>
      </c>
      <c r="F1077" s="52" t="str">
        <f t="shared" si="33"/>
        <v> </v>
      </c>
    </row>
    <row r="1078" spans="1:6">
      <c r="A1078" s="25">
        <v>2150202</v>
      </c>
      <c r="B1078" s="26" t="s">
        <v>113</v>
      </c>
      <c r="C1078" s="53"/>
      <c r="D1078" s="54"/>
      <c r="E1078" s="51">
        <f t="shared" si="32"/>
        <v>0</v>
      </c>
      <c r="F1078" s="52" t="str">
        <f t="shared" si="33"/>
        <v> </v>
      </c>
    </row>
    <row r="1079" spans="1:6">
      <c r="A1079" s="25">
        <v>2150203</v>
      </c>
      <c r="B1079" s="26" t="s">
        <v>114</v>
      </c>
      <c r="C1079" s="53"/>
      <c r="D1079" s="54"/>
      <c r="E1079" s="51">
        <f t="shared" si="32"/>
        <v>0</v>
      </c>
      <c r="F1079" s="52" t="str">
        <f t="shared" si="33"/>
        <v> </v>
      </c>
    </row>
    <row r="1080" spans="1:6">
      <c r="A1080" s="25">
        <v>2150204</v>
      </c>
      <c r="B1080" s="26" t="s">
        <v>921</v>
      </c>
      <c r="C1080" s="53"/>
      <c r="D1080" s="54"/>
      <c r="E1080" s="51">
        <f t="shared" si="32"/>
        <v>0</v>
      </c>
      <c r="F1080" s="52" t="str">
        <f t="shared" si="33"/>
        <v> </v>
      </c>
    </row>
    <row r="1081" spans="1:6">
      <c r="A1081" s="25">
        <v>2150205</v>
      </c>
      <c r="B1081" s="26" t="s">
        <v>922</v>
      </c>
      <c r="C1081" s="53"/>
      <c r="D1081" s="54"/>
      <c r="E1081" s="51">
        <f t="shared" si="32"/>
        <v>0</v>
      </c>
      <c r="F1081" s="52" t="str">
        <f t="shared" si="33"/>
        <v> </v>
      </c>
    </row>
    <row r="1082" spans="1:6">
      <c r="A1082" s="25">
        <v>2150206</v>
      </c>
      <c r="B1082" s="26" t="s">
        <v>923</v>
      </c>
      <c r="C1082" s="53"/>
      <c r="D1082" s="54"/>
      <c r="E1082" s="51">
        <f t="shared" si="32"/>
        <v>0</v>
      </c>
      <c r="F1082" s="52" t="str">
        <f t="shared" si="33"/>
        <v> </v>
      </c>
    </row>
    <row r="1083" ht="27" spans="1:6">
      <c r="A1083" s="25">
        <v>2150207</v>
      </c>
      <c r="B1083" s="26" t="s">
        <v>924</v>
      </c>
      <c r="C1083" s="53"/>
      <c r="D1083" s="54"/>
      <c r="E1083" s="51">
        <f t="shared" si="32"/>
        <v>0</v>
      </c>
      <c r="F1083" s="52" t="str">
        <f t="shared" si="33"/>
        <v> </v>
      </c>
    </row>
    <row r="1084" spans="1:6">
      <c r="A1084" s="25">
        <v>2150208</v>
      </c>
      <c r="B1084" s="26" t="s">
        <v>925</v>
      </c>
      <c r="C1084" s="53"/>
      <c r="D1084" s="54"/>
      <c r="E1084" s="51">
        <f t="shared" si="32"/>
        <v>0</v>
      </c>
      <c r="F1084" s="52" t="str">
        <f t="shared" si="33"/>
        <v> </v>
      </c>
    </row>
    <row r="1085" spans="1:6">
      <c r="A1085" s="25">
        <v>2150209</v>
      </c>
      <c r="B1085" s="26" t="s">
        <v>926</v>
      </c>
      <c r="C1085" s="53"/>
      <c r="D1085" s="54"/>
      <c r="E1085" s="51">
        <f t="shared" si="32"/>
        <v>0</v>
      </c>
      <c r="F1085" s="52" t="str">
        <f t="shared" si="33"/>
        <v> </v>
      </c>
    </row>
    <row r="1086" spans="1:6">
      <c r="A1086" s="25">
        <v>2150210</v>
      </c>
      <c r="B1086" s="26" t="s">
        <v>927</v>
      </c>
      <c r="C1086" s="53"/>
      <c r="D1086" s="54"/>
      <c r="E1086" s="51">
        <f t="shared" si="32"/>
        <v>0</v>
      </c>
      <c r="F1086" s="52" t="str">
        <f t="shared" si="33"/>
        <v> </v>
      </c>
    </row>
    <row r="1087" spans="1:6">
      <c r="A1087" s="25">
        <v>2150212</v>
      </c>
      <c r="B1087" s="26" t="s">
        <v>928</v>
      </c>
      <c r="C1087" s="53"/>
      <c r="D1087" s="54"/>
      <c r="E1087" s="51">
        <f t="shared" si="32"/>
        <v>0</v>
      </c>
      <c r="F1087" s="52" t="str">
        <f t="shared" si="33"/>
        <v> </v>
      </c>
    </row>
    <row r="1088" spans="1:6">
      <c r="A1088" s="25">
        <v>2150213</v>
      </c>
      <c r="B1088" s="26" t="s">
        <v>929</v>
      </c>
      <c r="C1088" s="53"/>
      <c r="D1088" s="54"/>
      <c r="E1088" s="51">
        <f t="shared" si="32"/>
        <v>0</v>
      </c>
      <c r="F1088" s="52" t="str">
        <f t="shared" si="33"/>
        <v> </v>
      </c>
    </row>
    <row r="1089" spans="1:6">
      <c r="A1089" s="25">
        <v>2150214</v>
      </c>
      <c r="B1089" s="26" t="s">
        <v>930</v>
      </c>
      <c r="C1089" s="53"/>
      <c r="D1089" s="54"/>
      <c r="E1089" s="51">
        <f t="shared" si="32"/>
        <v>0</v>
      </c>
      <c r="F1089" s="52" t="str">
        <f t="shared" si="33"/>
        <v> </v>
      </c>
    </row>
    <row r="1090" spans="1:6">
      <c r="A1090" s="25">
        <v>2150215</v>
      </c>
      <c r="B1090" s="26" t="s">
        <v>931</v>
      </c>
      <c r="C1090" s="53"/>
      <c r="D1090" s="54"/>
      <c r="E1090" s="51">
        <f t="shared" si="32"/>
        <v>0</v>
      </c>
      <c r="F1090" s="52" t="str">
        <f t="shared" si="33"/>
        <v> </v>
      </c>
    </row>
    <row r="1091" spans="1:6">
      <c r="A1091" s="25">
        <v>2150299</v>
      </c>
      <c r="B1091" s="26" t="s">
        <v>932</v>
      </c>
      <c r="C1091" s="53"/>
      <c r="D1091" s="54"/>
      <c r="E1091" s="51">
        <f t="shared" si="32"/>
        <v>0</v>
      </c>
      <c r="F1091" s="52" t="str">
        <f t="shared" si="33"/>
        <v> </v>
      </c>
    </row>
    <row r="1092" spans="1:6">
      <c r="A1092" s="25">
        <v>21503</v>
      </c>
      <c r="B1092" s="27" t="s">
        <v>933</v>
      </c>
      <c r="C1092" s="53">
        <f>SUM(C1093:C1096)</f>
        <v>0</v>
      </c>
      <c r="D1092" s="54">
        <v>0</v>
      </c>
      <c r="E1092" s="51">
        <f t="shared" si="32"/>
        <v>0</v>
      </c>
      <c r="F1092" s="52" t="str">
        <f t="shared" si="33"/>
        <v> </v>
      </c>
    </row>
    <row r="1093" spans="1:6">
      <c r="A1093" s="25">
        <v>2150301</v>
      </c>
      <c r="B1093" s="26" t="s">
        <v>112</v>
      </c>
      <c r="C1093" s="53"/>
      <c r="D1093" s="54"/>
      <c r="E1093" s="51">
        <f t="shared" si="32"/>
        <v>0</v>
      </c>
      <c r="F1093" s="52" t="str">
        <f t="shared" si="33"/>
        <v> </v>
      </c>
    </row>
    <row r="1094" spans="1:6">
      <c r="A1094" s="25">
        <v>2150302</v>
      </c>
      <c r="B1094" s="26" t="s">
        <v>113</v>
      </c>
      <c r="C1094" s="53"/>
      <c r="D1094" s="54"/>
      <c r="E1094" s="51">
        <f t="shared" si="32"/>
        <v>0</v>
      </c>
      <c r="F1094" s="52" t="str">
        <f t="shared" si="33"/>
        <v> </v>
      </c>
    </row>
    <row r="1095" spans="1:6">
      <c r="A1095" s="25">
        <v>2150303</v>
      </c>
      <c r="B1095" s="26" t="s">
        <v>114</v>
      </c>
      <c r="C1095" s="53"/>
      <c r="D1095" s="54"/>
      <c r="E1095" s="51">
        <f t="shared" si="32"/>
        <v>0</v>
      </c>
      <c r="F1095" s="52" t="str">
        <f t="shared" si="33"/>
        <v> </v>
      </c>
    </row>
    <row r="1096" spans="1:6">
      <c r="A1096" s="25">
        <v>2150399</v>
      </c>
      <c r="B1096" s="26" t="s">
        <v>934</v>
      </c>
      <c r="C1096" s="53"/>
      <c r="D1096" s="54"/>
      <c r="E1096" s="51">
        <f t="shared" si="32"/>
        <v>0</v>
      </c>
      <c r="F1096" s="52" t="str">
        <f t="shared" si="33"/>
        <v> </v>
      </c>
    </row>
    <row r="1097" spans="1:6">
      <c r="A1097" s="25">
        <v>21505</v>
      </c>
      <c r="B1097" s="27" t="s">
        <v>935</v>
      </c>
      <c r="C1097" s="53">
        <f>SUM(C1098:C1110)</f>
        <v>0</v>
      </c>
      <c r="D1097" s="54">
        <v>0</v>
      </c>
      <c r="E1097" s="51">
        <f t="shared" si="32"/>
        <v>0</v>
      </c>
      <c r="F1097" s="52" t="str">
        <f t="shared" si="33"/>
        <v> </v>
      </c>
    </row>
    <row r="1098" spans="1:6">
      <c r="A1098" s="25">
        <v>2150501</v>
      </c>
      <c r="B1098" s="26" t="s">
        <v>112</v>
      </c>
      <c r="C1098" s="53"/>
      <c r="D1098" s="54"/>
      <c r="E1098" s="51">
        <f t="shared" si="32"/>
        <v>0</v>
      </c>
      <c r="F1098" s="52" t="str">
        <f t="shared" si="33"/>
        <v> </v>
      </c>
    </row>
    <row r="1099" spans="1:6">
      <c r="A1099" s="25">
        <v>2150502</v>
      </c>
      <c r="B1099" s="26" t="s">
        <v>113</v>
      </c>
      <c r="C1099" s="53"/>
      <c r="D1099" s="54"/>
      <c r="E1099" s="51">
        <f t="shared" si="32"/>
        <v>0</v>
      </c>
      <c r="F1099" s="52" t="str">
        <f t="shared" si="33"/>
        <v> </v>
      </c>
    </row>
    <row r="1100" spans="1:6">
      <c r="A1100" s="25">
        <v>2150503</v>
      </c>
      <c r="B1100" s="26" t="s">
        <v>114</v>
      </c>
      <c r="C1100" s="53"/>
      <c r="D1100" s="54"/>
      <c r="E1100" s="51">
        <f t="shared" si="32"/>
        <v>0</v>
      </c>
      <c r="F1100" s="52" t="str">
        <f t="shared" si="33"/>
        <v> </v>
      </c>
    </row>
    <row r="1101" spans="1:6">
      <c r="A1101" s="25">
        <v>2150505</v>
      </c>
      <c r="B1101" s="26" t="s">
        <v>936</v>
      </c>
      <c r="C1101" s="53"/>
      <c r="D1101" s="54"/>
      <c r="E1101" s="51">
        <f t="shared" si="32"/>
        <v>0</v>
      </c>
      <c r="F1101" s="52" t="str">
        <f t="shared" si="33"/>
        <v> </v>
      </c>
    </row>
    <row r="1102" spans="1:6">
      <c r="A1102" s="25">
        <v>2150506</v>
      </c>
      <c r="B1102" s="26" t="s">
        <v>937</v>
      </c>
      <c r="C1102" s="53"/>
      <c r="D1102" s="54"/>
      <c r="E1102" s="51">
        <f t="shared" ref="E1102:E1168" si="34">D1102-C1102</f>
        <v>0</v>
      </c>
      <c r="F1102" s="52" t="str">
        <f t="shared" ref="F1102:F1168" si="35">IF(C1102&lt;&gt;0,E1102/C1102*100," ")</f>
        <v> </v>
      </c>
    </row>
    <row r="1103" spans="1:6">
      <c r="A1103" s="25">
        <v>2150507</v>
      </c>
      <c r="B1103" s="26" t="s">
        <v>938</v>
      </c>
      <c r="C1103" s="53"/>
      <c r="D1103" s="54"/>
      <c r="E1103" s="51">
        <f t="shared" si="34"/>
        <v>0</v>
      </c>
      <c r="F1103" s="52" t="str">
        <f t="shared" si="35"/>
        <v> </v>
      </c>
    </row>
    <row r="1104" spans="1:6">
      <c r="A1104" s="25">
        <v>2150508</v>
      </c>
      <c r="B1104" s="26" t="s">
        <v>939</v>
      </c>
      <c r="C1104" s="53"/>
      <c r="D1104" s="54"/>
      <c r="E1104" s="51">
        <f t="shared" si="34"/>
        <v>0</v>
      </c>
      <c r="F1104" s="52" t="str">
        <f t="shared" si="35"/>
        <v> </v>
      </c>
    </row>
    <row r="1105" ht="27" spans="1:6">
      <c r="A1105" s="25">
        <v>2150509</v>
      </c>
      <c r="B1105" s="26" t="s">
        <v>940</v>
      </c>
      <c r="C1105" s="53"/>
      <c r="D1105" s="54"/>
      <c r="E1105" s="51">
        <f t="shared" si="34"/>
        <v>0</v>
      </c>
      <c r="F1105" s="52" t="str">
        <f t="shared" si="35"/>
        <v> </v>
      </c>
    </row>
    <row r="1106" spans="1:6">
      <c r="A1106" s="25">
        <v>2150510</v>
      </c>
      <c r="B1106" s="26" t="s">
        <v>941</v>
      </c>
      <c r="C1106" s="53"/>
      <c r="D1106" s="54"/>
      <c r="E1106" s="51">
        <f t="shared" si="34"/>
        <v>0</v>
      </c>
      <c r="F1106" s="52" t="str">
        <f t="shared" si="35"/>
        <v> </v>
      </c>
    </row>
    <row r="1107" spans="1:6">
      <c r="A1107" s="25">
        <v>2150511</v>
      </c>
      <c r="B1107" s="26" t="s">
        <v>942</v>
      </c>
      <c r="C1107" s="53"/>
      <c r="D1107" s="54"/>
      <c r="E1107" s="51">
        <f t="shared" si="34"/>
        <v>0</v>
      </c>
      <c r="F1107" s="52" t="str">
        <f t="shared" si="35"/>
        <v> </v>
      </c>
    </row>
    <row r="1108" spans="1:6">
      <c r="A1108" s="25">
        <v>2150513</v>
      </c>
      <c r="B1108" s="26" t="s">
        <v>888</v>
      </c>
      <c r="C1108" s="53"/>
      <c r="D1108" s="54"/>
      <c r="E1108" s="51">
        <f t="shared" si="34"/>
        <v>0</v>
      </c>
      <c r="F1108" s="52" t="str">
        <f t="shared" si="35"/>
        <v> </v>
      </c>
    </row>
    <row r="1109" spans="1:6">
      <c r="A1109" s="25">
        <v>2150515</v>
      </c>
      <c r="B1109" s="26" t="s">
        <v>943</v>
      </c>
      <c r="C1109" s="53"/>
      <c r="D1109" s="54"/>
      <c r="E1109" s="51">
        <f t="shared" si="34"/>
        <v>0</v>
      </c>
      <c r="F1109" s="52" t="str">
        <f t="shared" si="35"/>
        <v> </v>
      </c>
    </row>
    <row r="1110" spans="1:6">
      <c r="A1110" s="25">
        <v>2150599</v>
      </c>
      <c r="B1110" s="26" t="s">
        <v>944</v>
      </c>
      <c r="C1110" s="53"/>
      <c r="D1110" s="54"/>
      <c r="E1110" s="51">
        <f t="shared" si="34"/>
        <v>0</v>
      </c>
      <c r="F1110" s="52" t="str">
        <f t="shared" si="35"/>
        <v> </v>
      </c>
    </row>
    <row r="1111" spans="1:6">
      <c r="A1111" s="25">
        <v>21506</v>
      </c>
      <c r="B1111" s="27" t="s">
        <v>945</v>
      </c>
      <c r="C1111" s="53">
        <f>SUM(C1112:C1113)</f>
        <v>4.43</v>
      </c>
      <c r="D1111" s="54"/>
      <c r="E1111" s="51"/>
      <c r="F1111" s="52"/>
    </row>
    <row r="1112" spans="1:6">
      <c r="A1112" s="25">
        <v>2150605</v>
      </c>
      <c r="B1112" s="26" t="s">
        <v>946</v>
      </c>
      <c r="C1112" s="53">
        <v>3.53</v>
      </c>
      <c r="D1112" s="54"/>
      <c r="E1112" s="51"/>
      <c r="F1112" s="52"/>
    </row>
    <row r="1113" spans="1:6">
      <c r="A1113" s="25">
        <v>2150699</v>
      </c>
      <c r="B1113" s="26" t="s">
        <v>947</v>
      </c>
      <c r="C1113" s="53">
        <v>0.9</v>
      </c>
      <c r="D1113" s="54"/>
      <c r="E1113" s="51"/>
      <c r="F1113" s="52"/>
    </row>
    <row r="1114" spans="1:6">
      <c r="A1114" s="25">
        <v>21507</v>
      </c>
      <c r="B1114" s="27" t="s">
        <v>948</v>
      </c>
      <c r="C1114" s="53">
        <f>SUM(C1115:C1120)</f>
        <v>0</v>
      </c>
      <c r="D1114" s="54">
        <v>0</v>
      </c>
      <c r="E1114" s="51">
        <f t="shared" si="34"/>
        <v>0</v>
      </c>
      <c r="F1114" s="52" t="str">
        <f t="shared" si="35"/>
        <v> </v>
      </c>
    </row>
    <row r="1115" spans="1:6">
      <c r="A1115" s="25">
        <v>2150701</v>
      </c>
      <c r="B1115" s="26" t="s">
        <v>112</v>
      </c>
      <c r="C1115" s="53"/>
      <c r="D1115" s="54"/>
      <c r="E1115" s="51">
        <f t="shared" si="34"/>
        <v>0</v>
      </c>
      <c r="F1115" s="52" t="str">
        <f t="shared" si="35"/>
        <v> </v>
      </c>
    </row>
    <row r="1116" spans="1:6">
      <c r="A1116" s="25">
        <v>2150702</v>
      </c>
      <c r="B1116" s="26" t="s">
        <v>113</v>
      </c>
      <c r="C1116" s="53"/>
      <c r="D1116" s="54"/>
      <c r="E1116" s="51">
        <f t="shared" si="34"/>
        <v>0</v>
      </c>
      <c r="F1116" s="52" t="str">
        <f t="shared" si="35"/>
        <v> </v>
      </c>
    </row>
    <row r="1117" spans="1:6">
      <c r="A1117" s="25">
        <v>2150703</v>
      </c>
      <c r="B1117" s="26" t="s">
        <v>114</v>
      </c>
      <c r="C1117" s="53"/>
      <c r="D1117" s="54"/>
      <c r="E1117" s="51">
        <f t="shared" si="34"/>
        <v>0</v>
      </c>
      <c r="F1117" s="52" t="str">
        <f t="shared" si="35"/>
        <v> </v>
      </c>
    </row>
    <row r="1118" spans="1:6">
      <c r="A1118" s="25">
        <v>2150704</v>
      </c>
      <c r="B1118" s="26" t="s">
        <v>949</v>
      </c>
      <c r="C1118" s="53"/>
      <c r="D1118" s="54"/>
      <c r="E1118" s="51">
        <f t="shared" si="34"/>
        <v>0</v>
      </c>
      <c r="F1118" s="52" t="str">
        <f t="shared" si="35"/>
        <v> </v>
      </c>
    </row>
    <row r="1119" spans="1:6">
      <c r="A1119" s="25">
        <v>2150705</v>
      </c>
      <c r="B1119" s="26" t="s">
        <v>950</v>
      </c>
      <c r="C1119" s="53"/>
      <c r="D1119" s="54"/>
      <c r="E1119" s="51">
        <f t="shared" si="34"/>
        <v>0</v>
      </c>
      <c r="F1119" s="52" t="str">
        <f t="shared" si="35"/>
        <v> </v>
      </c>
    </row>
    <row r="1120" spans="1:6">
      <c r="A1120" s="25">
        <v>2150799</v>
      </c>
      <c r="B1120" s="26" t="s">
        <v>951</v>
      </c>
      <c r="C1120" s="53"/>
      <c r="D1120" s="54"/>
      <c r="E1120" s="51">
        <f t="shared" si="34"/>
        <v>0</v>
      </c>
      <c r="F1120" s="52" t="str">
        <f t="shared" si="35"/>
        <v> </v>
      </c>
    </row>
    <row r="1121" spans="1:6">
      <c r="A1121" s="25">
        <v>21508</v>
      </c>
      <c r="B1121" s="27" t="s">
        <v>952</v>
      </c>
      <c r="C1121" s="53">
        <f>SUM(C1122:C1127)</f>
        <v>0</v>
      </c>
      <c r="D1121" s="54">
        <v>21</v>
      </c>
      <c r="E1121" s="51">
        <f t="shared" si="34"/>
        <v>21</v>
      </c>
      <c r="F1121" s="52" t="str">
        <f t="shared" si="35"/>
        <v> </v>
      </c>
    </row>
    <row r="1122" spans="1:6">
      <c r="A1122" s="25">
        <v>2150801</v>
      </c>
      <c r="B1122" s="26" t="s">
        <v>112</v>
      </c>
      <c r="C1122" s="53"/>
      <c r="D1122" s="54"/>
      <c r="E1122" s="51">
        <f t="shared" si="34"/>
        <v>0</v>
      </c>
      <c r="F1122" s="52" t="str">
        <f t="shared" si="35"/>
        <v> </v>
      </c>
    </row>
    <row r="1123" spans="1:6">
      <c r="A1123" s="25">
        <v>2150802</v>
      </c>
      <c r="B1123" s="26" t="s">
        <v>113</v>
      </c>
      <c r="C1123" s="53"/>
      <c r="D1123" s="54"/>
      <c r="E1123" s="51">
        <f t="shared" si="34"/>
        <v>0</v>
      </c>
      <c r="F1123" s="52" t="str">
        <f t="shared" si="35"/>
        <v> </v>
      </c>
    </row>
    <row r="1124" spans="1:6">
      <c r="A1124" s="25">
        <v>2150803</v>
      </c>
      <c r="B1124" s="26" t="s">
        <v>114</v>
      </c>
      <c r="C1124" s="53"/>
      <c r="D1124" s="54"/>
      <c r="E1124" s="51">
        <f t="shared" si="34"/>
        <v>0</v>
      </c>
      <c r="F1124" s="52" t="str">
        <f t="shared" si="35"/>
        <v> </v>
      </c>
    </row>
    <row r="1125" spans="1:6">
      <c r="A1125" s="25">
        <v>2150804</v>
      </c>
      <c r="B1125" s="26" t="s">
        <v>953</v>
      </c>
      <c r="C1125" s="53"/>
      <c r="D1125" s="54"/>
      <c r="E1125" s="51">
        <f t="shared" si="34"/>
        <v>0</v>
      </c>
      <c r="F1125" s="52" t="str">
        <f t="shared" si="35"/>
        <v> </v>
      </c>
    </row>
    <row r="1126" spans="1:6">
      <c r="A1126" s="25">
        <v>2150805</v>
      </c>
      <c r="B1126" s="26" t="s">
        <v>954</v>
      </c>
      <c r="C1126" s="53"/>
      <c r="D1126" s="54">
        <v>21</v>
      </c>
      <c r="E1126" s="51">
        <f t="shared" si="34"/>
        <v>21</v>
      </c>
      <c r="F1126" s="52" t="str">
        <f t="shared" si="35"/>
        <v> </v>
      </c>
    </row>
    <row r="1127" ht="27" spans="1:6">
      <c r="A1127" s="25">
        <v>2150899</v>
      </c>
      <c r="B1127" s="26" t="s">
        <v>955</v>
      </c>
      <c r="C1127" s="53"/>
      <c r="D1127" s="54"/>
      <c r="E1127" s="51">
        <f t="shared" si="34"/>
        <v>0</v>
      </c>
      <c r="F1127" s="52" t="str">
        <f t="shared" si="35"/>
        <v> </v>
      </c>
    </row>
    <row r="1128" spans="1:6">
      <c r="A1128" s="25">
        <v>21599</v>
      </c>
      <c r="B1128" s="27" t="s">
        <v>956</v>
      </c>
      <c r="C1128" s="53">
        <f>SUM(C1129:C1133)</f>
        <v>0</v>
      </c>
      <c r="D1128" s="54">
        <v>0</v>
      </c>
      <c r="E1128" s="51">
        <f t="shared" si="34"/>
        <v>0</v>
      </c>
      <c r="F1128" s="52" t="str">
        <f t="shared" si="35"/>
        <v> </v>
      </c>
    </row>
    <row r="1129" spans="1:6">
      <c r="A1129" s="25">
        <v>2159901</v>
      </c>
      <c r="B1129" s="26" t="s">
        <v>957</v>
      </c>
      <c r="C1129" s="53"/>
      <c r="D1129" s="54"/>
      <c r="E1129" s="51">
        <f t="shared" si="34"/>
        <v>0</v>
      </c>
      <c r="F1129" s="52" t="str">
        <f t="shared" si="35"/>
        <v> </v>
      </c>
    </row>
    <row r="1130" spans="1:6">
      <c r="A1130" s="25">
        <v>2159904</v>
      </c>
      <c r="B1130" s="26" t="s">
        <v>958</v>
      </c>
      <c r="C1130" s="53"/>
      <c r="D1130" s="54"/>
      <c r="E1130" s="51">
        <f t="shared" si="34"/>
        <v>0</v>
      </c>
      <c r="F1130" s="52" t="str">
        <f t="shared" si="35"/>
        <v> </v>
      </c>
    </row>
    <row r="1131" spans="1:6">
      <c r="A1131" s="25">
        <v>2159905</v>
      </c>
      <c r="B1131" s="26" t="s">
        <v>959</v>
      </c>
      <c r="C1131" s="53"/>
      <c r="D1131" s="54"/>
      <c r="E1131" s="51">
        <f t="shared" si="34"/>
        <v>0</v>
      </c>
      <c r="F1131" s="52" t="str">
        <f t="shared" si="35"/>
        <v> </v>
      </c>
    </row>
    <row r="1132" ht="27" spans="1:6">
      <c r="A1132" s="25">
        <v>2159906</v>
      </c>
      <c r="B1132" s="26" t="s">
        <v>960</v>
      </c>
      <c r="C1132" s="53"/>
      <c r="D1132" s="54"/>
      <c r="E1132" s="51">
        <f t="shared" si="34"/>
        <v>0</v>
      </c>
      <c r="F1132" s="52" t="str">
        <f t="shared" si="35"/>
        <v> </v>
      </c>
    </row>
    <row r="1133" spans="1:6">
      <c r="A1133" s="25">
        <v>2159999</v>
      </c>
      <c r="B1133" s="26" t="s">
        <v>961</v>
      </c>
      <c r="C1133" s="53"/>
      <c r="D1133" s="54"/>
      <c r="E1133" s="51">
        <f t="shared" si="34"/>
        <v>0</v>
      </c>
      <c r="F1133" s="52" t="str">
        <f t="shared" si="35"/>
        <v> </v>
      </c>
    </row>
    <row r="1134" spans="1:6">
      <c r="A1134" s="27">
        <v>216</v>
      </c>
      <c r="B1134" s="27" t="s">
        <v>38</v>
      </c>
      <c r="C1134" s="53">
        <f>C1135+C1145+C1151</f>
        <v>1.76</v>
      </c>
      <c r="D1134" s="54">
        <v>0</v>
      </c>
      <c r="E1134" s="51">
        <f t="shared" si="34"/>
        <v>-1.76</v>
      </c>
      <c r="F1134" s="52">
        <f t="shared" si="35"/>
        <v>-100</v>
      </c>
    </row>
    <row r="1135" spans="1:6">
      <c r="A1135" s="25">
        <v>21602</v>
      </c>
      <c r="B1135" s="27" t="s">
        <v>962</v>
      </c>
      <c r="C1135" s="53">
        <f>SUM(C1136:C1144)</f>
        <v>0</v>
      </c>
      <c r="D1135" s="54">
        <v>0</v>
      </c>
      <c r="E1135" s="51">
        <f t="shared" si="34"/>
        <v>0</v>
      </c>
      <c r="F1135" s="52" t="str">
        <f t="shared" si="35"/>
        <v> </v>
      </c>
    </row>
    <row r="1136" spans="1:6">
      <c r="A1136" s="25">
        <v>2160201</v>
      </c>
      <c r="B1136" s="26" t="s">
        <v>112</v>
      </c>
      <c r="C1136" s="53"/>
      <c r="D1136" s="54"/>
      <c r="E1136" s="51">
        <f t="shared" si="34"/>
        <v>0</v>
      </c>
      <c r="F1136" s="52" t="str">
        <f t="shared" si="35"/>
        <v> </v>
      </c>
    </row>
    <row r="1137" spans="1:6">
      <c r="A1137" s="25">
        <v>2160202</v>
      </c>
      <c r="B1137" s="26" t="s">
        <v>113</v>
      </c>
      <c r="C1137" s="53"/>
      <c r="D1137" s="54"/>
      <c r="E1137" s="51">
        <f t="shared" si="34"/>
        <v>0</v>
      </c>
      <c r="F1137" s="52" t="str">
        <f t="shared" si="35"/>
        <v> </v>
      </c>
    </row>
    <row r="1138" spans="1:6">
      <c r="A1138" s="25">
        <v>2160203</v>
      </c>
      <c r="B1138" s="26" t="s">
        <v>114</v>
      </c>
      <c r="C1138" s="53"/>
      <c r="D1138" s="54"/>
      <c r="E1138" s="51">
        <f t="shared" si="34"/>
        <v>0</v>
      </c>
      <c r="F1138" s="52" t="str">
        <f t="shared" si="35"/>
        <v> </v>
      </c>
    </row>
    <row r="1139" spans="1:6">
      <c r="A1139" s="25">
        <v>2160216</v>
      </c>
      <c r="B1139" s="26" t="s">
        <v>963</v>
      </c>
      <c r="C1139" s="53"/>
      <c r="D1139" s="54"/>
      <c r="E1139" s="51">
        <f t="shared" si="34"/>
        <v>0</v>
      </c>
      <c r="F1139" s="52" t="str">
        <f t="shared" si="35"/>
        <v> </v>
      </c>
    </row>
    <row r="1140" spans="1:6">
      <c r="A1140" s="25">
        <v>2160217</v>
      </c>
      <c r="B1140" s="26" t="s">
        <v>964</v>
      </c>
      <c r="C1140" s="53"/>
      <c r="D1140" s="54"/>
      <c r="E1140" s="51">
        <f t="shared" si="34"/>
        <v>0</v>
      </c>
      <c r="F1140" s="52" t="str">
        <f t="shared" si="35"/>
        <v> </v>
      </c>
    </row>
    <row r="1141" spans="1:6">
      <c r="A1141" s="25">
        <v>2160218</v>
      </c>
      <c r="B1141" s="26" t="s">
        <v>965</v>
      </c>
      <c r="C1141" s="53"/>
      <c r="D1141" s="54"/>
      <c r="E1141" s="51">
        <f t="shared" si="34"/>
        <v>0</v>
      </c>
      <c r="F1141" s="52" t="str">
        <f t="shared" si="35"/>
        <v> </v>
      </c>
    </row>
    <row r="1142" spans="1:6">
      <c r="A1142" s="25">
        <v>2160219</v>
      </c>
      <c r="B1142" s="26" t="s">
        <v>966</v>
      </c>
      <c r="C1142" s="53"/>
      <c r="D1142" s="54"/>
      <c r="E1142" s="51">
        <f t="shared" si="34"/>
        <v>0</v>
      </c>
      <c r="F1142" s="52" t="str">
        <f t="shared" si="35"/>
        <v> </v>
      </c>
    </row>
    <row r="1143" spans="1:6">
      <c r="A1143" s="25">
        <v>2160250</v>
      </c>
      <c r="B1143" s="26" t="s">
        <v>121</v>
      </c>
      <c r="C1143" s="53"/>
      <c r="D1143" s="54"/>
      <c r="E1143" s="51">
        <f t="shared" si="34"/>
        <v>0</v>
      </c>
      <c r="F1143" s="52" t="str">
        <f t="shared" si="35"/>
        <v> </v>
      </c>
    </row>
    <row r="1144" spans="1:6">
      <c r="A1144" s="25">
        <v>2160299</v>
      </c>
      <c r="B1144" s="26" t="s">
        <v>967</v>
      </c>
      <c r="C1144" s="53"/>
      <c r="D1144" s="54"/>
      <c r="E1144" s="51">
        <f t="shared" si="34"/>
        <v>0</v>
      </c>
      <c r="F1144" s="52" t="str">
        <f t="shared" si="35"/>
        <v> </v>
      </c>
    </row>
    <row r="1145" spans="1:6">
      <c r="A1145" s="25">
        <v>21606</v>
      </c>
      <c r="B1145" s="27" t="s">
        <v>968</v>
      </c>
      <c r="C1145" s="53">
        <f>SUM(C1146:C1150)</f>
        <v>0</v>
      </c>
      <c r="D1145" s="54">
        <v>0</v>
      </c>
      <c r="E1145" s="51">
        <f t="shared" si="34"/>
        <v>0</v>
      </c>
      <c r="F1145" s="52" t="str">
        <f t="shared" si="35"/>
        <v> </v>
      </c>
    </row>
    <row r="1146" spans="1:6">
      <c r="A1146" s="25">
        <v>2160601</v>
      </c>
      <c r="B1146" s="26" t="s">
        <v>112</v>
      </c>
      <c r="C1146" s="53"/>
      <c r="D1146" s="54"/>
      <c r="E1146" s="51">
        <f t="shared" si="34"/>
        <v>0</v>
      </c>
      <c r="F1146" s="52" t="str">
        <f t="shared" si="35"/>
        <v> </v>
      </c>
    </row>
    <row r="1147" spans="1:6">
      <c r="A1147" s="25">
        <v>2160602</v>
      </c>
      <c r="B1147" s="26" t="s">
        <v>113</v>
      </c>
      <c r="C1147" s="53"/>
      <c r="D1147" s="54"/>
      <c r="E1147" s="51">
        <f t="shared" si="34"/>
        <v>0</v>
      </c>
      <c r="F1147" s="52" t="str">
        <f t="shared" si="35"/>
        <v> </v>
      </c>
    </row>
    <row r="1148" spans="1:6">
      <c r="A1148" s="25">
        <v>2160603</v>
      </c>
      <c r="B1148" s="26" t="s">
        <v>114</v>
      </c>
      <c r="C1148" s="53"/>
      <c r="D1148" s="54"/>
      <c r="E1148" s="51">
        <f t="shared" si="34"/>
        <v>0</v>
      </c>
      <c r="F1148" s="52" t="str">
        <f t="shared" si="35"/>
        <v> </v>
      </c>
    </row>
    <row r="1149" spans="1:6">
      <c r="A1149" s="25">
        <v>2160607</v>
      </c>
      <c r="B1149" s="26" t="s">
        <v>969</v>
      </c>
      <c r="C1149" s="53"/>
      <c r="D1149" s="54"/>
      <c r="E1149" s="51">
        <f t="shared" si="34"/>
        <v>0</v>
      </c>
      <c r="F1149" s="52" t="str">
        <f t="shared" si="35"/>
        <v> </v>
      </c>
    </row>
    <row r="1150" spans="1:6">
      <c r="A1150" s="25">
        <v>2160699</v>
      </c>
      <c r="B1150" s="26" t="s">
        <v>970</v>
      </c>
      <c r="C1150" s="53"/>
      <c r="D1150" s="54"/>
      <c r="E1150" s="51">
        <f t="shared" si="34"/>
        <v>0</v>
      </c>
      <c r="F1150" s="52" t="str">
        <f t="shared" si="35"/>
        <v> </v>
      </c>
    </row>
    <row r="1151" spans="1:6">
      <c r="A1151" s="25">
        <v>21699</v>
      </c>
      <c r="B1151" s="27" t="s">
        <v>971</v>
      </c>
      <c r="C1151" s="53">
        <f>SUM(C1152:C1153)</f>
        <v>1.76</v>
      </c>
      <c r="D1151" s="54">
        <v>0</v>
      </c>
      <c r="E1151" s="51">
        <f t="shared" si="34"/>
        <v>-1.76</v>
      </c>
      <c r="F1151" s="52">
        <f t="shared" si="35"/>
        <v>-100</v>
      </c>
    </row>
    <row r="1152" spans="1:6">
      <c r="A1152" s="25">
        <v>2169901</v>
      </c>
      <c r="B1152" s="26" t="s">
        <v>972</v>
      </c>
      <c r="C1152" s="53"/>
      <c r="D1152" s="54"/>
      <c r="E1152" s="51">
        <f t="shared" si="34"/>
        <v>0</v>
      </c>
      <c r="F1152" s="52" t="str">
        <f t="shared" si="35"/>
        <v> </v>
      </c>
    </row>
    <row r="1153" spans="1:6">
      <c r="A1153" s="25">
        <v>2169999</v>
      </c>
      <c r="B1153" s="26" t="s">
        <v>973</v>
      </c>
      <c r="C1153" s="53">
        <v>1.76</v>
      </c>
      <c r="D1153" s="54"/>
      <c r="E1153" s="51">
        <f t="shared" si="34"/>
        <v>-1.76</v>
      </c>
      <c r="F1153" s="52">
        <f t="shared" si="35"/>
        <v>-100</v>
      </c>
    </row>
    <row r="1154" spans="1:6">
      <c r="A1154" s="27">
        <v>217</v>
      </c>
      <c r="B1154" s="27" t="s">
        <v>39</v>
      </c>
      <c r="C1154" s="53">
        <f>C1155+C1162+C1172+C1178+C1181</f>
        <v>0</v>
      </c>
      <c r="D1154" s="54">
        <v>0</v>
      </c>
      <c r="E1154" s="51">
        <f t="shared" si="34"/>
        <v>0</v>
      </c>
      <c r="F1154" s="52" t="str">
        <f t="shared" si="35"/>
        <v> </v>
      </c>
    </row>
    <row r="1155" spans="1:6">
      <c r="A1155" s="25">
        <v>21701</v>
      </c>
      <c r="B1155" s="27" t="s">
        <v>974</v>
      </c>
      <c r="C1155" s="53">
        <f>SUM(C1156:C1161)</f>
        <v>0</v>
      </c>
      <c r="D1155" s="54">
        <v>0</v>
      </c>
      <c r="E1155" s="51">
        <f t="shared" si="34"/>
        <v>0</v>
      </c>
      <c r="F1155" s="52" t="str">
        <f t="shared" si="35"/>
        <v> </v>
      </c>
    </row>
    <row r="1156" spans="1:6">
      <c r="A1156" s="25">
        <v>2170101</v>
      </c>
      <c r="B1156" s="26" t="s">
        <v>112</v>
      </c>
      <c r="C1156" s="53"/>
      <c r="D1156" s="54"/>
      <c r="E1156" s="51">
        <f t="shared" si="34"/>
        <v>0</v>
      </c>
      <c r="F1156" s="52" t="str">
        <f t="shared" si="35"/>
        <v> </v>
      </c>
    </row>
    <row r="1157" spans="1:6">
      <c r="A1157" s="25">
        <v>2170102</v>
      </c>
      <c r="B1157" s="26" t="s">
        <v>113</v>
      </c>
      <c r="C1157" s="53"/>
      <c r="D1157" s="54"/>
      <c r="E1157" s="51">
        <f t="shared" si="34"/>
        <v>0</v>
      </c>
      <c r="F1157" s="52" t="str">
        <f t="shared" si="35"/>
        <v> </v>
      </c>
    </row>
    <row r="1158" spans="1:6">
      <c r="A1158" s="25">
        <v>2170103</v>
      </c>
      <c r="B1158" s="26" t="s">
        <v>114</v>
      </c>
      <c r="C1158" s="53"/>
      <c r="D1158" s="54"/>
      <c r="E1158" s="51">
        <f t="shared" si="34"/>
        <v>0</v>
      </c>
      <c r="F1158" s="52" t="str">
        <f t="shared" si="35"/>
        <v> </v>
      </c>
    </row>
    <row r="1159" spans="1:6">
      <c r="A1159" s="25">
        <v>2170104</v>
      </c>
      <c r="B1159" s="26" t="s">
        <v>975</v>
      </c>
      <c r="C1159" s="53"/>
      <c r="D1159" s="54"/>
      <c r="E1159" s="51">
        <f t="shared" si="34"/>
        <v>0</v>
      </c>
      <c r="F1159" s="52" t="str">
        <f t="shared" si="35"/>
        <v> </v>
      </c>
    </row>
    <row r="1160" spans="1:6">
      <c r="A1160" s="25">
        <v>2170150</v>
      </c>
      <c r="B1160" s="26" t="s">
        <v>121</v>
      </c>
      <c r="C1160" s="53"/>
      <c r="D1160" s="54"/>
      <c r="E1160" s="51">
        <f t="shared" si="34"/>
        <v>0</v>
      </c>
      <c r="F1160" s="52" t="str">
        <f t="shared" si="35"/>
        <v> </v>
      </c>
    </row>
    <row r="1161" spans="1:6">
      <c r="A1161" s="25">
        <v>2170199</v>
      </c>
      <c r="B1161" s="26" t="s">
        <v>976</v>
      </c>
      <c r="C1161" s="53"/>
      <c r="D1161" s="54"/>
      <c r="E1161" s="51">
        <f t="shared" si="34"/>
        <v>0</v>
      </c>
      <c r="F1161" s="52" t="str">
        <f t="shared" si="35"/>
        <v> </v>
      </c>
    </row>
    <row r="1162" spans="1:6">
      <c r="A1162" s="25">
        <v>21702</v>
      </c>
      <c r="B1162" s="27" t="s">
        <v>977</v>
      </c>
      <c r="C1162" s="53">
        <f>SUM(C1163:C1171)</f>
        <v>0</v>
      </c>
      <c r="D1162" s="54">
        <v>0</v>
      </c>
      <c r="E1162" s="51">
        <f t="shared" si="34"/>
        <v>0</v>
      </c>
      <c r="F1162" s="52" t="str">
        <f t="shared" si="35"/>
        <v> </v>
      </c>
    </row>
    <row r="1163" spans="1:6">
      <c r="A1163" s="25">
        <v>2170201</v>
      </c>
      <c r="B1163" s="26" t="s">
        <v>978</v>
      </c>
      <c r="C1163" s="53"/>
      <c r="D1163" s="54"/>
      <c r="E1163" s="51">
        <f t="shared" si="34"/>
        <v>0</v>
      </c>
      <c r="F1163" s="52" t="str">
        <f t="shared" si="35"/>
        <v> </v>
      </c>
    </row>
    <row r="1164" spans="1:6">
      <c r="A1164" s="25">
        <v>2170202</v>
      </c>
      <c r="B1164" s="26" t="s">
        <v>979</v>
      </c>
      <c r="C1164" s="53"/>
      <c r="D1164" s="54"/>
      <c r="E1164" s="51">
        <f t="shared" si="34"/>
        <v>0</v>
      </c>
      <c r="F1164" s="52" t="str">
        <f t="shared" si="35"/>
        <v> </v>
      </c>
    </row>
    <row r="1165" spans="1:6">
      <c r="A1165" s="25">
        <v>2170203</v>
      </c>
      <c r="B1165" s="26" t="s">
        <v>980</v>
      </c>
      <c r="C1165" s="53"/>
      <c r="D1165" s="54"/>
      <c r="E1165" s="51">
        <f t="shared" si="34"/>
        <v>0</v>
      </c>
      <c r="F1165" s="52" t="str">
        <f t="shared" si="35"/>
        <v> </v>
      </c>
    </row>
    <row r="1166" spans="1:6">
      <c r="A1166" s="25">
        <v>2170204</v>
      </c>
      <c r="B1166" s="26" t="s">
        <v>981</v>
      </c>
      <c r="C1166" s="53"/>
      <c r="D1166" s="54"/>
      <c r="E1166" s="51">
        <f t="shared" si="34"/>
        <v>0</v>
      </c>
      <c r="F1166" s="52" t="str">
        <f t="shared" si="35"/>
        <v> </v>
      </c>
    </row>
    <row r="1167" spans="1:6">
      <c r="A1167" s="25">
        <v>2170205</v>
      </c>
      <c r="B1167" s="26" t="s">
        <v>982</v>
      </c>
      <c r="C1167" s="53"/>
      <c r="D1167" s="54"/>
      <c r="E1167" s="51">
        <f t="shared" si="34"/>
        <v>0</v>
      </c>
      <c r="F1167" s="52" t="str">
        <f t="shared" si="35"/>
        <v> </v>
      </c>
    </row>
    <row r="1168" spans="1:6">
      <c r="A1168" s="25">
        <v>2170206</v>
      </c>
      <c r="B1168" s="26" t="s">
        <v>983</v>
      </c>
      <c r="C1168" s="53"/>
      <c r="D1168" s="54"/>
      <c r="E1168" s="51">
        <f t="shared" si="34"/>
        <v>0</v>
      </c>
      <c r="F1168" s="52" t="str">
        <f t="shared" si="35"/>
        <v> </v>
      </c>
    </row>
    <row r="1169" spans="1:6">
      <c r="A1169" s="25">
        <v>2170207</v>
      </c>
      <c r="B1169" s="26" t="s">
        <v>984</v>
      </c>
      <c r="C1169" s="53"/>
      <c r="D1169" s="54"/>
      <c r="E1169" s="51">
        <f t="shared" ref="E1169:E1232" si="36">D1169-C1169</f>
        <v>0</v>
      </c>
      <c r="F1169" s="52" t="str">
        <f t="shared" ref="F1169:F1232" si="37">IF(C1169&lt;&gt;0,E1169/C1169*100," ")</f>
        <v> </v>
      </c>
    </row>
    <row r="1170" spans="1:6">
      <c r="A1170" s="25">
        <v>2170208</v>
      </c>
      <c r="B1170" s="26" t="s">
        <v>985</v>
      </c>
      <c r="C1170" s="53"/>
      <c r="D1170" s="54"/>
      <c r="E1170" s="51">
        <f t="shared" si="36"/>
        <v>0</v>
      </c>
      <c r="F1170" s="52" t="str">
        <f t="shared" si="37"/>
        <v> </v>
      </c>
    </row>
    <row r="1171" spans="1:6">
      <c r="A1171" s="25">
        <v>2170299</v>
      </c>
      <c r="B1171" s="26" t="s">
        <v>986</v>
      </c>
      <c r="C1171" s="53"/>
      <c r="D1171" s="54"/>
      <c r="E1171" s="51">
        <f t="shared" si="36"/>
        <v>0</v>
      </c>
      <c r="F1171" s="52" t="str">
        <f t="shared" si="37"/>
        <v> </v>
      </c>
    </row>
    <row r="1172" spans="1:6">
      <c r="A1172" s="25">
        <v>21703</v>
      </c>
      <c r="B1172" s="27" t="s">
        <v>987</v>
      </c>
      <c r="C1172" s="53">
        <f>SUM(C1173:C1177)</f>
        <v>0</v>
      </c>
      <c r="D1172" s="54">
        <v>0</v>
      </c>
      <c r="E1172" s="51">
        <f t="shared" si="36"/>
        <v>0</v>
      </c>
      <c r="F1172" s="52" t="str">
        <f t="shared" si="37"/>
        <v> </v>
      </c>
    </row>
    <row r="1173" spans="1:6">
      <c r="A1173" s="25">
        <v>2170301</v>
      </c>
      <c r="B1173" s="26" t="s">
        <v>988</v>
      </c>
      <c r="C1173" s="53"/>
      <c r="D1173" s="54"/>
      <c r="E1173" s="51">
        <f t="shared" si="36"/>
        <v>0</v>
      </c>
      <c r="F1173" s="52" t="str">
        <f t="shared" si="37"/>
        <v> </v>
      </c>
    </row>
    <row r="1174" spans="1:6">
      <c r="A1174" s="25">
        <v>2170302</v>
      </c>
      <c r="B1174" s="26" t="s">
        <v>989</v>
      </c>
      <c r="C1174" s="53"/>
      <c r="D1174" s="54"/>
      <c r="E1174" s="51">
        <f t="shared" si="36"/>
        <v>0</v>
      </c>
      <c r="F1174" s="52" t="str">
        <f t="shared" si="37"/>
        <v> </v>
      </c>
    </row>
    <row r="1175" spans="1:6">
      <c r="A1175" s="25">
        <v>2170303</v>
      </c>
      <c r="B1175" s="26" t="s">
        <v>990</v>
      </c>
      <c r="C1175" s="53"/>
      <c r="D1175" s="54"/>
      <c r="E1175" s="51">
        <f t="shared" si="36"/>
        <v>0</v>
      </c>
      <c r="F1175" s="52" t="str">
        <f t="shared" si="37"/>
        <v> </v>
      </c>
    </row>
    <row r="1176" spans="1:6">
      <c r="A1176" s="25">
        <v>2170304</v>
      </c>
      <c r="B1176" s="26" t="s">
        <v>991</v>
      </c>
      <c r="C1176" s="53"/>
      <c r="D1176" s="54"/>
      <c r="E1176" s="51">
        <f t="shared" si="36"/>
        <v>0</v>
      </c>
      <c r="F1176" s="52" t="str">
        <f t="shared" si="37"/>
        <v> </v>
      </c>
    </row>
    <row r="1177" spans="1:6">
      <c r="A1177" s="25">
        <v>2170399</v>
      </c>
      <c r="B1177" s="26" t="s">
        <v>992</v>
      </c>
      <c r="C1177" s="53"/>
      <c r="D1177" s="54"/>
      <c r="E1177" s="51">
        <f t="shared" si="36"/>
        <v>0</v>
      </c>
      <c r="F1177" s="52" t="str">
        <f t="shared" si="37"/>
        <v> </v>
      </c>
    </row>
    <row r="1178" spans="1:6">
      <c r="A1178" s="25">
        <v>21704</v>
      </c>
      <c r="B1178" s="27" t="s">
        <v>993</v>
      </c>
      <c r="C1178" s="53">
        <f>SUM(C1179:C1180)</f>
        <v>0</v>
      </c>
      <c r="D1178" s="54">
        <v>0</v>
      </c>
      <c r="E1178" s="51">
        <f t="shared" si="36"/>
        <v>0</v>
      </c>
      <c r="F1178" s="52" t="str">
        <f t="shared" si="37"/>
        <v> </v>
      </c>
    </row>
    <row r="1179" spans="1:6">
      <c r="A1179" s="25">
        <v>2170401</v>
      </c>
      <c r="B1179" s="26" t="s">
        <v>994</v>
      </c>
      <c r="C1179" s="53"/>
      <c r="D1179" s="54"/>
      <c r="E1179" s="51">
        <f t="shared" si="36"/>
        <v>0</v>
      </c>
      <c r="F1179" s="52" t="str">
        <f t="shared" si="37"/>
        <v> </v>
      </c>
    </row>
    <row r="1180" spans="1:6">
      <c r="A1180" s="25">
        <v>2170499</v>
      </c>
      <c r="B1180" s="26" t="s">
        <v>995</v>
      </c>
      <c r="C1180" s="53"/>
      <c r="D1180" s="54"/>
      <c r="E1180" s="51">
        <f t="shared" si="36"/>
        <v>0</v>
      </c>
      <c r="F1180" s="52" t="str">
        <f t="shared" si="37"/>
        <v> </v>
      </c>
    </row>
    <row r="1181" spans="1:6">
      <c r="A1181" s="25">
        <v>21799</v>
      </c>
      <c r="B1181" s="27" t="s">
        <v>996</v>
      </c>
      <c r="C1181" s="53">
        <f>SUM(C1182)</f>
        <v>0</v>
      </c>
      <c r="D1181" s="54">
        <v>0</v>
      </c>
      <c r="E1181" s="51">
        <f t="shared" si="36"/>
        <v>0</v>
      </c>
      <c r="F1181" s="52" t="str">
        <f t="shared" si="37"/>
        <v> </v>
      </c>
    </row>
    <row r="1182" spans="1:6">
      <c r="A1182" s="25">
        <v>2179901</v>
      </c>
      <c r="B1182" s="26" t="s">
        <v>997</v>
      </c>
      <c r="C1182" s="53"/>
      <c r="D1182" s="54"/>
      <c r="E1182" s="51">
        <f t="shared" si="36"/>
        <v>0</v>
      </c>
      <c r="F1182" s="52" t="str">
        <f t="shared" si="37"/>
        <v> </v>
      </c>
    </row>
    <row r="1183" spans="1:6">
      <c r="A1183" s="27">
        <v>219</v>
      </c>
      <c r="B1183" s="27" t="s">
        <v>40</v>
      </c>
      <c r="C1183" s="53">
        <f>SUM(C1184:C1192)</f>
        <v>0</v>
      </c>
      <c r="D1183" s="54">
        <v>0</v>
      </c>
      <c r="E1183" s="51">
        <f t="shared" si="36"/>
        <v>0</v>
      </c>
      <c r="F1183" s="52" t="str">
        <f t="shared" si="37"/>
        <v> </v>
      </c>
    </row>
    <row r="1184" spans="1:6">
      <c r="A1184" s="25">
        <v>21901</v>
      </c>
      <c r="B1184" s="27" t="s">
        <v>998</v>
      </c>
      <c r="C1184" s="53"/>
      <c r="D1184" s="54"/>
      <c r="E1184" s="51">
        <f t="shared" si="36"/>
        <v>0</v>
      </c>
      <c r="F1184" s="52" t="str">
        <f t="shared" si="37"/>
        <v> </v>
      </c>
    </row>
    <row r="1185" spans="1:6">
      <c r="A1185" s="25">
        <v>21902</v>
      </c>
      <c r="B1185" s="27" t="s">
        <v>999</v>
      </c>
      <c r="C1185" s="53"/>
      <c r="D1185" s="54"/>
      <c r="E1185" s="51">
        <f t="shared" si="36"/>
        <v>0</v>
      </c>
      <c r="F1185" s="52" t="str">
        <f t="shared" si="37"/>
        <v> </v>
      </c>
    </row>
    <row r="1186" spans="1:6">
      <c r="A1186" s="25">
        <v>21903</v>
      </c>
      <c r="B1186" s="27" t="s">
        <v>1000</v>
      </c>
      <c r="C1186" s="53"/>
      <c r="D1186" s="54"/>
      <c r="E1186" s="51">
        <f t="shared" si="36"/>
        <v>0</v>
      </c>
      <c r="F1186" s="52" t="str">
        <f t="shared" si="37"/>
        <v> </v>
      </c>
    </row>
    <row r="1187" spans="1:6">
      <c r="A1187" s="25">
        <v>21904</v>
      </c>
      <c r="B1187" s="27" t="s">
        <v>1001</v>
      </c>
      <c r="C1187" s="53"/>
      <c r="D1187" s="54"/>
      <c r="E1187" s="51">
        <f t="shared" si="36"/>
        <v>0</v>
      </c>
      <c r="F1187" s="52" t="str">
        <f t="shared" si="37"/>
        <v> </v>
      </c>
    </row>
    <row r="1188" spans="1:6">
      <c r="A1188" s="25">
        <v>21905</v>
      </c>
      <c r="B1188" s="27" t="s">
        <v>1002</v>
      </c>
      <c r="C1188" s="53"/>
      <c r="D1188" s="54"/>
      <c r="E1188" s="51">
        <f t="shared" si="36"/>
        <v>0</v>
      </c>
      <c r="F1188" s="52" t="str">
        <f t="shared" si="37"/>
        <v> </v>
      </c>
    </row>
    <row r="1189" spans="1:6">
      <c r="A1189" s="25">
        <v>21906</v>
      </c>
      <c r="B1189" s="27" t="s">
        <v>757</v>
      </c>
      <c r="C1189" s="53"/>
      <c r="D1189" s="54"/>
      <c r="E1189" s="51">
        <f t="shared" si="36"/>
        <v>0</v>
      </c>
      <c r="F1189" s="52" t="str">
        <f t="shared" si="37"/>
        <v> </v>
      </c>
    </row>
    <row r="1190" spans="1:6">
      <c r="A1190" s="25">
        <v>21907</v>
      </c>
      <c r="B1190" s="27" t="s">
        <v>1003</v>
      </c>
      <c r="C1190" s="53"/>
      <c r="D1190" s="54"/>
      <c r="E1190" s="51">
        <f t="shared" si="36"/>
        <v>0</v>
      </c>
      <c r="F1190" s="52" t="str">
        <f t="shared" si="37"/>
        <v> </v>
      </c>
    </row>
    <row r="1191" spans="1:6">
      <c r="A1191" s="25">
        <v>21908</v>
      </c>
      <c r="B1191" s="27" t="s">
        <v>1004</v>
      </c>
      <c r="C1191" s="53"/>
      <c r="D1191" s="54"/>
      <c r="E1191" s="51">
        <f t="shared" si="36"/>
        <v>0</v>
      </c>
      <c r="F1191" s="52" t="str">
        <f t="shared" si="37"/>
        <v> </v>
      </c>
    </row>
    <row r="1192" spans="1:6">
      <c r="A1192" s="25">
        <v>21999</v>
      </c>
      <c r="B1192" s="27" t="s">
        <v>1005</v>
      </c>
      <c r="C1192" s="53"/>
      <c r="D1192" s="54"/>
      <c r="E1192" s="51">
        <f t="shared" si="36"/>
        <v>0</v>
      </c>
      <c r="F1192" s="52" t="str">
        <f t="shared" si="37"/>
        <v> </v>
      </c>
    </row>
    <row r="1193" spans="1:6">
      <c r="A1193" s="27">
        <v>220</v>
      </c>
      <c r="B1193" s="27" t="s">
        <v>41</v>
      </c>
      <c r="C1193" s="53">
        <f>C1194+C1213+C1232+C1256+C1241</f>
        <v>25.55</v>
      </c>
      <c r="D1193" s="54">
        <v>0</v>
      </c>
      <c r="E1193" s="51">
        <f t="shared" si="36"/>
        <v>-25.55</v>
      </c>
      <c r="F1193" s="52">
        <f t="shared" si="37"/>
        <v>-100</v>
      </c>
    </row>
    <row r="1194" spans="1:6">
      <c r="A1194" s="25">
        <v>22001</v>
      </c>
      <c r="B1194" s="27" t="s">
        <v>1006</v>
      </c>
      <c r="C1194" s="53">
        <f>SUM(C1195:C1212)</f>
        <v>25.55</v>
      </c>
      <c r="D1194" s="54">
        <v>0</v>
      </c>
      <c r="E1194" s="51">
        <f t="shared" si="36"/>
        <v>-25.55</v>
      </c>
      <c r="F1194" s="52">
        <f t="shared" si="37"/>
        <v>-100</v>
      </c>
    </row>
    <row r="1195" spans="1:6">
      <c r="A1195" s="25">
        <v>2200101</v>
      </c>
      <c r="B1195" s="26" t="s">
        <v>112</v>
      </c>
      <c r="C1195" s="53"/>
      <c r="D1195" s="54"/>
      <c r="E1195" s="51">
        <f t="shared" si="36"/>
        <v>0</v>
      </c>
      <c r="F1195" s="52" t="str">
        <f t="shared" si="37"/>
        <v> </v>
      </c>
    </row>
    <row r="1196" spans="1:6">
      <c r="A1196" s="25">
        <v>2200102</v>
      </c>
      <c r="B1196" s="26" t="s">
        <v>113</v>
      </c>
      <c r="C1196" s="53"/>
      <c r="D1196" s="54"/>
      <c r="E1196" s="51">
        <f t="shared" si="36"/>
        <v>0</v>
      </c>
      <c r="F1196" s="52" t="str">
        <f t="shared" si="37"/>
        <v> </v>
      </c>
    </row>
    <row r="1197" spans="1:6">
      <c r="A1197" s="25">
        <v>2200103</v>
      </c>
      <c r="B1197" s="26" t="s">
        <v>114</v>
      </c>
      <c r="C1197" s="53"/>
      <c r="D1197" s="54"/>
      <c r="E1197" s="51">
        <f t="shared" si="36"/>
        <v>0</v>
      </c>
      <c r="F1197" s="52" t="str">
        <f t="shared" si="37"/>
        <v> </v>
      </c>
    </row>
    <row r="1198" spans="1:6">
      <c r="A1198" s="25">
        <v>2200104</v>
      </c>
      <c r="B1198" s="26" t="s">
        <v>1007</v>
      </c>
      <c r="C1198" s="53"/>
      <c r="D1198" s="54"/>
      <c r="E1198" s="51">
        <f t="shared" si="36"/>
        <v>0</v>
      </c>
      <c r="F1198" s="52" t="str">
        <f t="shared" si="37"/>
        <v> </v>
      </c>
    </row>
    <row r="1199" spans="1:6">
      <c r="A1199" s="25">
        <v>2200105</v>
      </c>
      <c r="B1199" s="26" t="s">
        <v>1008</v>
      </c>
      <c r="C1199" s="53"/>
      <c r="D1199" s="54"/>
      <c r="E1199" s="51">
        <f t="shared" si="36"/>
        <v>0</v>
      </c>
      <c r="F1199" s="52" t="str">
        <f t="shared" si="37"/>
        <v> </v>
      </c>
    </row>
    <row r="1200" spans="1:6">
      <c r="A1200" s="25">
        <v>2200106</v>
      </c>
      <c r="B1200" s="26" t="s">
        <v>1009</v>
      </c>
      <c r="C1200" s="53"/>
      <c r="D1200" s="54"/>
      <c r="E1200" s="51">
        <f t="shared" si="36"/>
        <v>0</v>
      </c>
      <c r="F1200" s="52" t="str">
        <f t="shared" si="37"/>
        <v> </v>
      </c>
    </row>
    <row r="1201" spans="1:6">
      <c r="A1201" s="25">
        <v>2200107</v>
      </c>
      <c r="B1201" s="26" t="s">
        <v>1010</v>
      </c>
      <c r="C1201" s="53"/>
      <c r="D1201" s="54"/>
      <c r="E1201" s="51">
        <f t="shared" si="36"/>
        <v>0</v>
      </c>
      <c r="F1201" s="52" t="str">
        <f t="shared" si="37"/>
        <v> </v>
      </c>
    </row>
    <row r="1202" spans="1:6">
      <c r="A1202" s="25">
        <v>2200108</v>
      </c>
      <c r="B1202" s="26" t="s">
        <v>1011</v>
      </c>
      <c r="C1202" s="53"/>
      <c r="D1202" s="54"/>
      <c r="E1202" s="51">
        <f t="shared" si="36"/>
        <v>0</v>
      </c>
      <c r="F1202" s="52" t="str">
        <f t="shared" si="37"/>
        <v> </v>
      </c>
    </row>
    <row r="1203" spans="1:6">
      <c r="A1203" s="25">
        <v>2200109</v>
      </c>
      <c r="B1203" s="26" t="s">
        <v>1012</v>
      </c>
      <c r="C1203" s="53"/>
      <c r="D1203" s="54"/>
      <c r="E1203" s="51">
        <f t="shared" si="36"/>
        <v>0</v>
      </c>
      <c r="F1203" s="52" t="str">
        <f t="shared" si="37"/>
        <v> </v>
      </c>
    </row>
    <row r="1204" spans="1:6">
      <c r="A1204" s="25">
        <v>2200110</v>
      </c>
      <c r="B1204" s="26" t="s">
        <v>1013</v>
      </c>
      <c r="C1204" s="53">
        <v>25.55</v>
      </c>
      <c r="D1204" s="54"/>
      <c r="E1204" s="51">
        <f t="shared" si="36"/>
        <v>-25.55</v>
      </c>
      <c r="F1204" s="52">
        <f t="shared" si="37"/>
        <v>-100</v>
      </c>
    </row>
    <row r="1205" spans="1:6">
      <c r="A1205" s="25">
        <v>2200112</v>
      </c>
      <c r="B1205" s="26" t="s">
        <v>1014</v>
      </c>
      <c r="C1205" s="53"/>
      <c r="D1205" s="54"/>
      <c r="E1205" s="51">
        <f t="shared" si="36"/>
        <v>0</v>
      </c>
      <c r="F1205" s="52" t="str">
        <f t="shared" si="37"/>
        <v> </v>
      </c>
    </row>
    <row r="1206" spans="1:6">
      <c r="A1206" s="25">
        <v>2200113</v>
      </c>
      <c r="B1206" s="26" t="s">
        <v>1015</v>
      </c>
      <c r="C1206" s="53"/>
      <c r="D1206" s="54"/>
      <c r="E1206" s="51">
        <f t="shared" si="36"/>
        <v>0</v>
      </c>
      <c r="F1206" s="52" t="str">
        <f t="shared" si="37"/>
        <v> </v>
      </c>
    </row>
    <row r="1207" spans="1:6">
      <c r="A1207" s="25">
        <v>2200114</v>
      </c>
      <c r="B1207" s="26" t="s">
        <v>1016</v>
      </c>
      <c r="C1207" s="53"/>
      <c r="D1207" s="54"/>
      <c r="E1207" s="51">
        <f t="shared" si="36"/>
        <v>0</v>
      </c>
      <c r="F1207" s="52" t="str">
        <f t="shared" si="37"/>
        <v> </v>
      </c>
    </row>
    <row r="1208" spans="1:6">
      <c r="A1208" s="25">
        <v>2200115</v>
      </c>
      <c r="B1208" s="26" t="s">
        <v>1017</v>
      </c>
      <c r="C1208" s="53"/>
      <c r="D1208" s="54"/>
      <c r="E1208" s="51">
        <f t="shared" si="36"/>
        <v>0</v>
      </c>
      <c r="F1208" s="52" t="str">
        <f t="shared" si="37"/>
        <v> </v>
      </c>
    </row>
    <row r="1209" spans="1:6">
      <c r="A1209" s="25">
        <v>2200116</v>
      </c>
      <c r="B1209" s="26" t="s">
        <v>1018</v>
      </c>
      <c r="C1209" s="53"/>
      <c r="D1209" s="54"/>
      <c r="E1209" s="51">
        <f t="shared" si="36"/>
        <v>0</v>
      </c>
      <c r="F1209" s="52" t="str">
        <f t="shared" si="37"/>
        <v> </v>
      </c>
    </row>
    <row r="1210" spans="1:6">
      <c r="A1210" s="25">
        <v>2200119</v>
      </c>
      <c r="B1210" s="26" t="s">
        <v>1019</v>
      </c>
      <c r="C1210" s="53"/>
      <c r="D1210" s="54"/>
      <c r="E1210" s="51">
        <f t="shared" si="36"/>
        <v>0</v>
      </c>
      <c r="F1210" s="52" t="str">
        <f t="shared" si="37"/>
        <v> </v>
      </c>
    </row>
    <row r="1211" spans="1:6">
      <c r="A1211" s="25">
        <v>2200150</v>
      </c>
      <c r="B1211" s="26" t="s">
        <v>121</v>
      </c>
      <c r="C1211" s="53"/>
      <c r="D1211" s="54"/>
      <c r="E1211" s="51">
        <f t="shared" si="36"/>
        <v>0</v>
      </c>
      <c r="F1211" s="52" t="str">
        <f t="shared" si="37"/>
        <v> </v>
      </c>
    </row>
    <row r="1212" spans="1:6">
      <c r="A1212" s="25">
        <v>2200199</v>
      </c>
      <c r="B1212" s="26" t="s">
        <v>1020</v>
      </c>
      <c r="C1212" s="53"/>
      <c r="D1212" s="54"/>
      <c r="E1212" s="51">
        <f t="shared" si="36"/>
        <v>0</v>
      </c>
      <c r="F1212" s="52" t="str">
        <f t="shared" si="37"/>
        <v> </v>
      </c>
    </row>
    <row r="1213" spans="1:6">
      <c r="A1213" s="25">
        <v>22002</v>
      </c>
      <c r="B1213" s="27" t="s">
        <v>1021</v>
      </c>
      <c r="C1213" s="53">
        <f>SUM(C1214:C1231)</f>
        <v>0</v>
      </c>
      <c r="D1213" s="54">
        <v>0</v>
      </c>
      <c r="E1213" s="51">
        <f t="shared" si="36"/>
        <v>0</v>
      </c>
      <c r="F1213" s="52" t="str">
        <f t="shared" si="37"/>
        <v> </v>
      </c>
    </row>
    <row r="1214" spans="1:6">
      <c r="A1214" s="25">
        <v>2200201</v>
      </c>
      <c r="B1214" s="26" t="s">
        <v>112</v>
      </c>
      <c r="C1214" s="53"/>
      <c r="D1214" s="54"/>
      <c r="E1214" s="51">
        <f t="shared" si="36"/>
        <v>0</v>
      </c>
      <c r="F1214" s="52" t="str">
        <f t="shared" si="37"/>
        <v> </v>
      </c>
    </row>
    <row r="1215" spans="1:6">
      <c r="A1215" s="25">
        <v>2200202</v>
      </c>
      <c r="B1215" s="26" t="s">
        <v>113</v>
      </c>
      <c r="C1215" s="53"/>
      <c r="D1215" s="54"/>
      <c r="E1215" s="51">
        <f t="shared" si="36"/>
        <v>0</v>
      </c>
      <c r="F1215" s="52" t="str">
        <f t="shared" si="37"/>
        <v> </v>
      </c>
    </row>
    <row r="1216" spans="1:6">
      <c r="A1216" s="25">
        <v>2200203</v>
      </c>
      <c r="B1216" s="26" t="s">
        <v>114</v>
      </c>
      <c r="C1216" s="53"/>
      <c r="D1216" s="54"/>
      <c r="E1216" s="51">
        <f t="shared" si="36"/>
        <v>0</v>
      </c>
      <c r="F1216" s="52" t="str">
        <f t="shared" si="37"/>
        <v> </v>
      </c>
    </row>
    <row r="1217" spans="1:6">
      <c r="A1217" s="25">
        <v>2200204</v>
      </c>
      <c r="B1217" s="26" t="s">
        <v>1022</v>
      </c>
      <c r="C1217" s="53"/>
      <c r="D1217" s="54"/>
      <c r="E1217" s="51">
        <f t="shared" si="36"/>
        <v>0</v>
      </c>
      <c r="F1217" s="52" t="str">
        <f t="shared" si="37"/>
        <v> </v>
      </c>
    </row>
    <row r="1218" spans="1:6">
      <c r="A1218" s="25">
        <v>2200205</v>
      </c>
      <c r="B1218" s="26" t="s">
        <v>1023</v>
      </c>
      <c r="C1218" s="53"/>
      <c r="D1218" s="54"/>
      <c r="E1218" s="51">
        <f t="shared" si="36"/>
        <v>0</v>
      </c>
      <c r="F1218" s="52" t="str">
        <f t="shared" si="37"/>
        <v> </v>
      </c>
    </row>
    <row r="1219" spans="1:6">
      <c r="A1219" s="25">
        <v>2200206</v>
      </c>
      <c r="B1219" s="26" t="s">
        <v>1024</v>
      </c>
      <c r="C1219" s="53"/>
      <c r="D1219" s="54"/>
      <c r="E1219" s="51">
        <f t="shared" si="36"/>
        <v>0</v>
      </c>
      <c r="F1219" s="52" t="str">
        <f t="shared" si="37"/>
        <v> </v>
      </c>
    </row>
    <row r="1220" spans="1:6">
      <c r="A1220" s="25">
        <v>2200207</v>
      </c>
      <c r="B1220" s="26" t="s">
        <v>1025</v>
      </c>
      <c r="C1220" s="53"/>
      <c r="D1220" s="54"/>
      <c r="E1220" s="51">
        <f t="shared" si="36"/>
        <v>0</v>
      </c>
      <c r="F1220" s="52" t="str">
        <f t="shared" si="37"/>
        <v> </v>
      </c>
    </row>
    <row r="1221" spans="1:6">
      <c r="A1221" s="25">
        <v>2200208</v>
      </c>
      <c r="B1221" s="26" t="s">
        <v>1026</v>
      </c>
      <c r="C1221" s="53"/>
      <c r="D1221" s="54"/>
      <c r="E1221" s="51">
        <f t="shared" si="36"/>
        <v>0</v>
      </c>
      <c r="F1221" s="52" t="str">
        <f t="shared" si="37"/>
        <v> </v>
      </c>
    </row>
    <row r="1222" spans="1:6">
      <c r="A1222" s="25">
        <v>2200209</v>
      </c>
      <c r="B1222" s="26" t="s">
        <v>1027</v>
      </c>
      <c r="C1222" s="53"/>
      <c r="D1222" s="54"/>
      <c r="E1222" s="51">
        <f t="shared" si="36"/>
        <v>0</v>
      </c>
      <c r="F1222" s="52" t="str">
        <f t="shared" si="37"/>
        <v> </v>
      </c>
    </row>
    <row r="1223" spans="1:6">
      <c r="A1223" s="25">
        <v>2200210</v>
      </c>
      <c r="B1223" s="26" t="s">
        <v>1028</v>
      </c>
      <c r="C1223" s="53"/>
      <c r="D1223" s="54"/>
      <c r="E1223" s="51">
        <f t="shared" si="36"/>
        <v>0</v>
      </c>
      <c r="F1223" s="52" t="str">
        <f t="shared" si="37"/>
        <v> </v>
      </c>
    </row>
    <row r="1224" spans="1:6">
      <c r="A1224" s="25">
        <v>2200211</v>
      </c>
      <c r="B1224" s="26" t="s">
        <v>1029</v>
      </c>
      <c r="C1224" s="53"/>
      <c r="D1224" s="54"/>
      <c r="E1224" s="51">
        <f t="shared" si="36"/>
        <v>0</v>
      </c>
      <c r="F1224" s="52" t="str">
        <f t="shared" si="37"/>
        <v> </v>
      </c>
    </row>
    <row r="1225" spans="1:6">
      <c r="A1225" s="25">
        <v>2200212</v>
      </c>
      <c r="B1225" s="26" t="s">
        <v>1030</v>
      </c>
      <c r="C1225" s="53"/>
      <c r="D1225" s="54"/>
      <c r="E1225" s="51">
        <f t="shared" si="36"/>
        <v>0</v>
      </c>
      <c r="F1225" s="52" t="str">
        <f t="shared" si="37"/>
        <v> </v>
      </c>
    </row>
    <row r="1226" spans="1:6">
      <c r="A1226" s="25">
        <v>2200213</v>
      </c>
      <c r="B1226" s="26" t="s">
        <v>1031</v>
      </c>
      <c r="C1226" s="53"/>
      <c r="D1226" s="54"/>
      <c r="E1226" s="51">
        <f t="shared" si="36"/>
        <v>0</v>
      </c>
      <c r="F1226" s="52" t="str">
        <f t="shared" si="37"/>
        <v> </v>
      </c>
    </row>
    <row r="1227" spans="1:6">
      <c r="A1227" s="25">
        <v>2200215</v>
      </c>
      <c r="B1227" s="26" t="s">
        <v>1032</v>
      </c>
      <c r="C1227" s="53"/>
      <c r="D1227" s="54"/>
      <c r="E1227" s="51">
        <f t="shared" si="36"/>
        <v>0</v>
      </c>
      <c r="F1227" s="52" t="str">
        <f t="shared" si="37"/>
        <v> </v>
      </c>
    </row>
    <row r="1228" spans="1:6">
      <c r="A1228" s="25">
        <v>2200217</v>
      </c>
      <c r="B1228" s="26" t="s">
        <v>1033</v>
      </c>
      <c r="C1228" s="53"/>
      <c r="D1228" s="54"/>
      <c r="E1228" s="51">
        <f t="shared" si="36"/>
        <v>0</v>
      </c>
      <c r="F1228" s="52" t="str">
        <f t="shared" si="37"/>
        <v> </v>
      </c>
    </row>
    <row r="1229" spans="1:6">
      <c r="A1229" s="25">
        <v>2200218</v>
      </c>
      <c r="B1229" s="26" t="s">
        <v>1034</v>
      </c>
      <c r="C1229" s="53"/>
      <c r="D1229" s="54"/>
      <c r="E1229" s="51">
        <f t="shared" si="36"/>
        <v>0</v>
      </c>
      <c r="F1229" s="52" t="str">
        <f t="shared" si="37"/>
        <v> </v>
      </c>
    </row>
    <row r="1230" spans="1:6">
      <c r="A1230" s="25">
        <v>2200250</v>
      </c>
      <c r="B1230" s="26" t="s">
        <v>121</v>
      </c>
      <c r="C1230" s="53"/>
      <c r="D1230" s="54"/>
      <c r="E1230" s="51">
        <f t="shared" si="36"/>
        <v>0</v>
      </c>
      <c r="F1230" s="52" t="str">
        <f t="shared" si="37"/>
        <v> </v>
      </c>
    </row>
    <row r="1231" spans="1:6">
      <c r="A1231" s="25">
        <v>2200299</v>
      </c>
      <c r="B1231" s="26" t="s">
        <v>1035</v>
      </c>
      <c r="C1231" s="53"/>
      <c r="D1231" s="54"/>
      <c r="E1231" s="51">
        <f t="shared" si="36"/>
        <v>0</v>
      </c>
      <c r="F1231" s="52" t="str">
        <f t="shared" si="37"/>
        <v> </v>
      </c>
    </row>
    <row r="1232" spans="1:6">
      <c r="A1232" s="25">
        <v>22003</v>
      </c>
      <c r="B1232" s="27" t="s">
        <v>1036</v>
      </c>
      <c r="C1232" s="53">
        <f>SUM(C1233:C1240)</f>
        <v>0</v>
      </c>
      <c r="D1232" s="54">
        <v>0</v>
      </c>
      <c r="E1232" s="51">
        <f t="shared" si="36"/>
        <v>0</v>
      </c>
      <c r="F1232" s="52" t="str">
        <f t="shared" si="37"/>
        <v> </v>
      </c>
    </row>
    <row r="1233" spans="1:6">
      <c r="A1233" s="25">
        <v>2200301</v>
      </c>
      <c r="B1233" s="26" t="s">
        <v>112</v>
      </c>
      <c r="C1233" s="53"/>
      <c r="D1233" s="54"/>
      <c r="E1233" s="51">
        <f t="shared" ref="E1233:E1296" si="38">D1233-C1233</f>
        <v>0</v>
      </c>
      <c r="F1233" s="52" t="str">
        <f t="shared" ref="F1233:F1296" si="39">IF(C1233&lt;&gt;0,E1233/C1233*100," ")</f>
        <v> </v>
      </c>
    </row>
    <row r="1234" spans="1:6">
      <c r="A1234" s="25">
        <v>2200302</v>
      </c>
      <c r="B1234" s="26" t="s">
        <v>113</v>
      </c>
      <c r="C1234" s="53"/>
      <c r="D1234" s="54"/>
      <c r="E1234" s="51">
        <f t="shared" si="38"/>
        <v>0</v>
      </c>
      <c r="F1234" s="52" t="str">
        <f t="shared" si="39"/>
        <v> </v>
      </c>
    </row>
    <row r="1235" spans="1:6">
      <c r="A1235" s="25">
        <v>2200303</v>
      </c>
      <c r="B1235" s="26" t="s">
        <v>114</v>
      </c>
      <c r="C1235" s="53"/>
      <c r="D1235" s="54"/>
      <c r="E1235" s="51">
        <f t="shared" si="38"/>
        <v>0</v>
      </c>
      <c r="F1235" s="52" t="str">
        <f t="shared" si="39"/>
        <v> </v>
      </c>
    </row>
    <row r="1236" spans="1:6">
      <c r="A1236" s="25">
        <v>2200304</v>
      </c>
      <c r="B1236" s="26" t="s">
        <v>1037</v>
      </c>
      <c r="C1236" s="53"/>
      <c r="D1236" s="54"/>
      <c r="E1236" s="51">
        <f t="shared" si="38"/>
        <v>0</v>
      </c>
      <c r="F1236" s="52" t="str">
        <f t="shared" si="39"/>
        <v> </v>
      </c>
    </row>
    <row r="1237" spans="1:6">
      <c r="A1237" s="25">
        <v>2200305</v>
      </c>
      <c r="B1237" s="26" t="s">
        <v>1038</v>
      </c>
      <c r="C1237" s="53"/>
      <c r="D1237" s="54"/>
      <c r="E1237" s="51">
        <f t="shared" si="38"/>
        <v>0</v>
      </c>
      <c r="F1237" s="52" t="str">
        <f t="shared" si="39"/>
        <v> </v>
      </c>
    </row>
    <row r="1238" spans="1:6">
      <c r="A1238" s="25">
        <v>2200306</v>
      </c>
      <c r="B1238" s="26" t="s">
        <v>1039</v>
      </c>
      <c r="C1238" s="53"/>
      <c r="D1238" s="54"/>
      <c r="E1238" s="51">
        <f t="shared" si="38"/>
        <v>0</v>
      </c>
      <c r="F1238" s="52" t="str">
        <f t="shared" si="39"/>
        <v> </v>
      </c>
    </row>
    <row r="1239" spans="1:6">
      <c r="A1239" s="25">
        <v>2200350</v>
      </c>
      <c r="B1239" s="26" t="s">
        <v>121</v>
      </c>
      <c r="C1239" s="53"/>
      <c r="D1239" s="54"/>
      <c r="E1239" s="51">
        <f t="shared" si="38"/>
        <v>0</v>
      </c>
      <c r="F1239" s="52" t="str">
        <f t="shared" si="39"/>
        <v> </v>
      </c>
    </row>
    <row r="1240" spans="1:6">
      <c r="A1240" s="25">
        <v>2200399</v>
      </c>
      <c r="B1240" s="26" t="s">
        <v>1040</v>
      </c>
      <c r="C1240" s="53"/>
      <c r="D1240" s="54"/>
      <c r="E1240" s="51">
        <f t="shared" si="38"/>
        <v>0</v>
      </c>
      <c r="F1240" s="52" t="str">
        <f t="shared" si="39"/>
        <v> </v>
      </c>
    </row>
    <row r="1241" spans="1:6">
      <c r="A1241" s="25">
        <v>22005</v>
      </c>
      <c r="B1241" s="27" t="s">
        <v>1041</v>
      </c>
      <c r="C1241" s="53">
        <f>SUM(C1242:C1255)</f>
        <v>0</v>
      </c>
      <c r="D1241" s="54">
        <v>0</v>
      </c>
      <c r="E1241" s="51">
        <f t="shared" si="38"/>
        <v>0</v>
      </c>
      <c r="F1241" s="52" t="str">
        <f t="shared" si="39"/>
        <v> </v>
      </c>
    </row>
    <row r="1242" spans="1:6">
      <c r="A1242" s="25">
        <v>2200501</v>
      </c>
      <c r="B1242" s="26" t="s">
        <v>112</v>
      </c>
      <c r="C1242" s="53"/>
      <c r="D1242" s="54"/>
      <c r="E1242" s="51">
        <f t="shared" si="38"/>
        <v>0</v>
      </c>
      <c r="F1242" s="52" t="str">
        <f t="shared" si="39"/>
        <v> </v>
      </c>
    </row>
    <row r="1243" spans="1:6">
      <c r="A1243" s="25">
        <v>2200502</v>
      </c>
      <c r="B1243" s="26" t="s">
        <v>113</v>
      </c>
      <c r="C1243" s="53"/>
      <c r="D1243" s="54"/>
      <c r="E1243" s="51">
        <f t="shared" si="38"/>
        <v>0</v>
      </c>
      <c r="F1243" s="52" t="str">
        <f t="shared" si="39"/>
        <v> </v>
      </c>
    </row>
    <row r="1244" spans="1:6">
      <c r="A1244" s="25">
        <v>2200503</v>
      </c>
      <c r="B1244" s="26" t="s">
        <v>114</v>
      </c>
      <c r="C1244" s="53"/>
      <c r="D1244" s="54"/>
      <c r="E1244" s="51">
        <f t="shared" si="38"/>
        <v>0</v>
      </c>
      <c r="F1244" s="52" t="str">
        <f t="shared" si="39"/>
        <v> </v>
      </c>
    </row>
    <row r="1245" spans="1:6">
      <c r="A1245" s="25">
        <v>2200504</v>
      </c>
      <c r="B1245" s="26" t="s">
        <v>1042</v>
      </c>
      <c r="C1245" s="53"/>
      <c r="D1245" s="54"/>
      <c r="E1245" s="51">
        <f t="shared" si="38"/>
        <v>0</v>
      </c>
      <c r="F1245" s="52" t="str">
        <f t="shared" si="39"/>
        <v> </v>
      </c>
    </row>
    <row r="1246" spans="1:6">
      <c r="A1246" s="25">
        <v>2200506</v>
      </c>
      <c r="B1246" s="26" t="s">
        <v>1043</v>
      </c>
      <c r="C1246" s="53"/>
      <c r="D1246" s="54"/>
      <c r="E1246" s="51">
        <f t="shared" si="38"/>
        <v>0</v>
      </c>
      <c r="F1246" s="52" t="str">
        <f t="shared" si="39"/>
        <v> </v>
      </c>
    </row>
    <row r="1247" spans="1:6">
      <c r="A1247" s="25">
        <v>2200507</v>
      </c>
      <c r="B1247" s="26" t="s">
        <v>1044</v>
      </c>
      <c r="C1247" s="53"/>
      <c r="D1247" s="54"/>
      <c r="E1247" s="51">
        <f t="shared" si="38"/>
        <v>0</v>
      </c>
      <c r="F1247" s="52" t="str">
        <f t="shared" si="39"/>
        <v> </v>
      </c>
    </row>
    <row r="1248" spans="1:6">
      <c r="A1248" s="25">
        <v>2200508</v>
      </c>
      <c r="B1248" s="26" t="s">
        <v>1045</v>
      </c>
      <c r="C1248" s="53"/>
      <c r="D1248" s="54"/>
      <c r="E1248" s="51">
        <f t="shared" si="38"/>
        <v>0</v>
      </c>
      <c r="F1248" s="52" t="str">
        <f t="shared" si="39"/>
        <v> </v>
      </c>
    </row>
    <row r="1249" spans="1:6">
      <c r="A1249" s="25">
        <v>2200509</v>
      </c>
      <c r="B1249" s="26" t="s">
        <v>1046</v>
      </c>
      <c r="C1249" s="53"/>
      <c r="D1249" s="54"/>
      <c r="E1249" s="51">
        <f t="shared" si="38"/>
        <v>0</v>
      </c>
      <c r="F1249" s="52" t="str">
        <f t="shared" si="39"/>
        <v> </v>
      </c>
    </row>
    <row r="1250" spans="1:6">
      <c r="A1250" s="25">
        <v>2200510</v>
      </c>
      <c r="B1250" s="26" t="s">
        <v>1047</v>
      </c>
      <c r="C1250" s="53"/>
      <c r="D1250" s="54"/>
      <c r="E1250" s="51">
        <f t="shared" si="38"/>
        <v>0</v>
      </c>
      <c r="F1250" s="52" t="str">
        <f t="shared" si="39"/>
        <v> </v>
      </c>
    </row>
    <row r="1251" spans="1:6">
      <c r="A1251" s="25">
        <v>2200511</v>
      </c>
      <c r="B1251" s="26" t="s">
        <v>1048</v>
      </c>
      <c r="C1251" s="53"/>
      <c r="D1251" s="54"/>
      <c r="E1251" s="51">
        <f t="shared" si="38"/>
        <v>0</v>
      </c>
      <c r="F1251" s="52" t="str">
        <f t="shared" si="39"/>
        <v> </v>
      </c>
    </row>
    <row r="1252" spans="1:6">
      <c r="A1252" s="25">
        <v>2200512</v>
      </c>
      <c r="B1252" s="26" t="s">
        <v>1049</v>
      </c>
      <c r="C1252" s="53"/>
      <c r="D1252" s="54"/>
      <c r="E1252" s="51">
        <f t="shared" si="38"/>
        <v>0</v>
      </c>
      <c r="F1252" s="52" t="str">
        <f t="shared" si="39"/>
        <v> </v>
      </c>
    </row>
    <row r="1253" spans="1:6">
      <c r="A1253" s="25">
        <v>2200513</v>
      </c>
      <c r="B1253" s="26" t="s">
        <v>1050</v>
      </c>
      <c r="C1253" s="53"/>
      <c r="D1253" s="54"/>
      <c r="E1253" s="51">
        <f t="shared" si="38"/>
        <v>0</v>
      </c>
      <c r="F1253" s="52" t="str">
        <f t="shared" si="39"/>
        <v> </v>
      </c>
    </row>
    <row r="1254" spans="1:6">
      <c r="A1254" s="25">
        <v>2200514</v>
      </c>
      <c r="B1254" s="26" t="s">
        <v>1051</v>
      </c>
      <c r="C1254" s="53"/>
      <c r="D1254" s="54"/>
      <c r="E1254" s="51">
        <f t="shared" si="38"/>
        <v>0</v>
      </c>
      <c r="F1254" s="52" t="str">
        <f t="shared" si="39"/>
        <v> </v>
      </c>
    </row>
    <row r="1255" spans="1:6">
      <c r="A1255" s="25">
        <v>2200599</v>
      </c>
      <c r="B1255" s="26" t="s">
        <v>1052</v>
      </c>
      <c r="C1255" s="53"/>
      <c r="D1255" s="54"/>
      <c r="E1255" s="51">
        <f t="shared" si="38"/>
        <v>0</v>
      </c>
      <c r="F1255" s="52" t="str">
        <f t="shared" si="39"/>
        <v> </v>
      </c>
    </row>
    <row r="1256" spans="1:6">
      <c r="A1256" s="25">
        <v>22099</v>
      </c>
      <c r="B1256" s="27" t="s">
        <v>1053</v>
      </c>
      <c r="C1256" s="53">
        <f>SUM(C1257)</f>
        <v>0</v>
      </c>
      <c r="D1256" s="54">
        <v>0</v>
      </c>
      <c r="E1256" s="51">
        <f t="shared" si="38"/>
        <v>0</v>
      </c>
      <c r="F1256" s="52" t="str">
        <f t="shared" si="39"/>
        <v> </v>
      </c>
    </row>
    <row r="1257" spans="1:6">
      <c r="A1257" s="25">
        <v>2209901</v>
      </c>
      <c r="B1257" s="26" t="s">
        <v>1054</v>
      </c>
      <c r="C1257" s="53"/>
      <c r="D1257" s="54"/>
      <c r="E1257" s="51">
        <f t="shared" si="38"/>
        <v>0</v>
      </c>
      <c r="F1257" s="52" t="str">
        <f t="shared" si="39"/>
        <v> </v>
      </c>
    </row>
    <row r="1258" spans="1:6">
      <c r="A1258" s="27">
        <v>221</v>
      </c>
      <c r="B1258" s="27" t="s">
        <v>42</v>
      </c>
      <c r="C1258" s="53">
        <f>C1259+C1268+C1274</f>
        <v>132.14</v>
      </c>
      <c r="D1258" s="54">
        <v>150</v>
      </c>
      <c r="E1258" s="51">
        <f t="shared" si="38"/>
        <v>17.86</v>
      </c>
      <c r="F1258" s="52">
        <f t="shared" si="39"/>
        <v>13.5159679128197</v>
      </c>
    </row>
    <row r="1259" spans="1:6">
      <c r="A1259" s="25">
        <v>22101</v>
      </c>
      <c r="B1259" s="27" t="s">
        <v>1055</v>
      </c>
      <c r="C1259" s="53">
        <f>SUM(C1260:C1267)</f>
        <v>0</v>
      </c>
      <c r="D1259" s="54">
        <v>0</v>
      </c>
      <c r="E1259" s="51">
        <f t="shared" si="38"/>
        <v>0</v>
      </c>
      <c r="F1259" s="52" t="str">
        <f t="shared" si="39"/>
        <v> </v>
      </c>
    </row>
    <row r="1260" spans="1:6">
      <c r="A1260" s="25">
        <v>2210101</v>
      </c>
      <c r="B1260" s="26" t="s">
        <v>1056</v>
      </c>
      <c r="C1260" s="53"/>
      <c r="D1260" s="54"/>
      <c r="E1260" s="51">
        <f t="shared" si="38"/>
        <v>0</v>
      </c>
      <c r="F1260" s="52" t="str">
        <f t="shared" si="39"/>
        <v> </v>
      </c>
    </row>
    <row r="1261" spans="1:6">
      <c r="A1261" s="25">
        <v>2210102</v>
      </c>
      <c r="B1261" s="26" t="s">
        <v>1057</v>
      </c>
      <c r="C1261" s="53"/>
      <c r="D1261" s="54"/>
      <c r="E1261" s="51">
        <f t="shared" si="38"/>
        <v>0</v>
      </c>
      <c r="F1261" s="52" t="str">
        <f t="shared" si="39"/>
        <v> </v>
      </c>
    </row>
    <row r="1262" spans="1:6">
      <c r="A1262" s="25">
        <v>2210103</v>
      </c>
      <c r="B1262" s="26" t="s">
        <v>1058</v>
      </c>
      <c r="C1262" s="53"/>
      <c r="D1262" s="54"/>
      <c r="E1262" s="51">
        <f t="shared" si="38"/>
        <v>0</v>
      </c>
      <c r="F1262" s="52" t="str">
        <f t="shared" si="39"/>
        <v> </v>
      </c>
    </row>
    <row r="1263" spans="1:6">
      <c r="A1263" s="25">
        <v>2210104</v>
      </c>
      <c r="B1263" s="26" t="s">
        <v>1059</v>
      </c>
      <c r="C1263" s="53"/>
      <c r="D1263" s="54"/>
      <c r="E1263" s="51">
        <f t="shared" si="38"/>
        <v>0</v>
      </c>
      <c r="F1263" s="52" t="str">
        <f t="shared" si="39"/>
        <v> </v>
      </c>
    </row>
    <row r="1264" spans="1:6">
      <c r="A1264" s="25">
        <v>2210105</v>
      </c>
      <c r="B1264" s="26" t="s">
        <v>1060</v>
      </c>
      <c r="C1264" s="53"/>
      <c r="D1264" s="54"/>
      <c r="E1264" s="51">
        <f t="shared" si="38"/>
        <v>0</v>
      </c>
      <c r="F1264" s="52" t="str">
        <f t="shared" si="39"/>
        <v> </v>
      </c>
    </row>
    <row r="1265" spans="1:6">
      <c r="A1265" s="25">
        <v>2210106</v>
      </c>
      <c r="B1265" s="26" t="s">
        <v>1061</v>
      </c>
      <c r="C1265" s="53"/>
      <c r="D1265" s="54"/>
      <c r="E1265" s="51">
        <f t="shared" si="38"/>
        <v>0</v>
      </c>
      <c r="F1265" s="52" t="str">
        <f t="shared" si="39"/>
        <v> </v>
      </c>
    </row>
    <row r="1266" spans="1:6">
      <c r="A1266" s="25">
        <v>2210107</v>
      </c>
      <c r="B1266" s="26" t="s">
        <v>1062</v>
      </c>
      <c r="C1266" s="53"/>
      <c r="D1266" s="54"/>
      <c r="E1266" s="51">
        <f t="shared" si="38"/>
        <v>0</v>
      </c>
      <c r="F1266" s="52" t="str">
        <f t="shared" si="39"/>
        <v> </v>
      </c>
    </row>
    <row r="1267" spans="1:6">
      <c r="A1267" s="25">
        <v>2210199</v>
      </c>
      <c r="B1267" s="26" t="s">
        <v>1063</v>
      </c>
      <c r="C1267" s="53"/>
      <c r="D1267" s="54"/>
      <c r="E1267" s="51">
        <f t="shared" si="38"/>
        <v>0</v>
      </c>
      <c r="F1267" s="52" t="str">
        <f t="shared" si="39"/>
        <v> </v>
      </c>
    </row>
    <row r="1268" spans="1:6">
      <c r="A1268" s="25">
        <v>22102</v>
      </c>
      <c r="B1268" s="27" t="s">
        <v>1064</v>
      </c>
      <c r="C1268" s="53">
        <f>C1269+C1272+C1273</f>
        <v>132.14</v>
      </c>
      <c r="D1268" s="54">
        <v>150</v>
      </c>
      <c r="E1268" s="51">
        <f t="shared" si="38"/>
        <v>17.86</v>
      </c>
      <c r="F1268" s="52">
        <f t="shared" si="39"/>
        <v>13.5159679128197</v>
      </c>
    </row>
    <row r="1269" spans="1:6">
      <c r="A1269" s="25">
        <v>2210201</v>
      </c>
      <c r="B1269" s="26" t="s">
        <v>1065</v>
      </c>
      <c r="C1269" s="53">
        <f>C1270+C1271</f>
        <v>132.14</v>
      </c>
      <c r="D1269" s="54">
        <v>150</v>
      </c>
      <c r="E1269" s="51">
        <f t="shared" si="38"/>
        <v>17.86</v>
      </c>
      <c r="F1269" s="52">
        <f t="shared" si="39"/>
        <v>13.5159679128197</v>
      </c>
    </row>
    <row r="1270" spans="1:6">
      <c r="A1270" s="25">
        <v>221020101</v>
      </c>
      <c r="B1270" s="26" t="s">
        <v>1066</v>
      </c>
      <c r="C1270" s="53">
        <v>132.14</v>
      </c>
      <c r="D1270" s="54">
        <v>150</v>
      </c>
      <c r="E1270" s="51">
        <f t="shared" si="38"/>
        <v>17.86</v>
      </c>
      <c r="F1270" s="52">
        <f t="shared" si="39"/>
        <v>13.5159679128197</v>
      </c>
    </row>
    <row r="1271" spans="1:6">
      <c r="A1271" s="25">
        <v>221020102</v>
      </c>
      <c r="B1271" s="26" t="s">
        <v>1067</v>
      </c>
      <c r="C1271" s="53"/>
      <c r="D1271" s="54"/>
      <c r="E1271" s="51">
        <f t="shared" si="38"/>
        <v>0</v>
      </c>
      <c r="F1271" s="52" t="str">
        <f t="shared" si="39"/>
        <v> </v>
      </c>
    </row>
    <row r="1272" spans="1:6">
      <c r="A1272" s="25">
        <v>2210202</v>
      </c>
      <c r="B1272" s="26" t="s">
        <v>1068</v>
      </c>
      <c r="C1272" s="53"/>
      <c r="D1272" s="54"/>
      <c r="E1272" s="51">
        <f t="shared" si="38"/>
        <v>0</v>
      </c>
      <c r="F1272" s="52" t="str">
        <f t="shared" si="39"/>
        <v> </v>
      </c>
    </row>
    <row r="1273" spans="1:6">
      <c r="A1273" s="25">
        <v>2210203</v>
      </c>
      <c r="B1273" s="26" t="s">
        <v>1069</v>
      </c>
      <c r="C1273" s="53"/>
      <c r="D1273" s="54"/>
      <c r="E1273" s="51">
        <f t="shared" si="38"/>
        <v>0</v>
      </c>
      <c r="F1273" s="52" t="str">
        <f t="shared" si="39"/>
        <v> </v>
      </c>
    </row>
    <row r="1274" spans="1:6">
      <c r="A1274" s="25">
        <v>22103</v>
      </c>
      <c r="B1274" s="27" t="s">
        <v>1070</v>
      </c>
      <c r="C1274" s="53">
        <f>SUM(C1275:C1277)</f>
        <v>0</v>
      </c>
      <c r="D1274" s="54">
        <v>0</v>
      </c>
      <c r="E1274" s="51">
        <f t="shared" si="38"/>
        <v>0</v>
      </c>
      <c r="F1274" s="52" t="str">
        <f t="shared" si="39"/>
        <v> </v>
      </c>
    </row>
    <row r="1275" spans="1:6">
      <c r="A1275" s="25">
        <v>2210301</v>
      </c>
      <c r="B1275" s="26" t="s">
        <v>1071</v>
      </c>
      <c r="C1275" s="53"/>
      <c r="D1275" s="54"/>
      <c r="E1275" s="51">
        <f t="shared" si="38"/>
        <v>0</v>
      </c>
      <c r="F1275" s="52" t="str">
        <f t="shared" si="39"/>
        <v> </v>
      </c>
    </row>
    <row r="1276" spans="1:6">
      <c r="A1276" s="25">
        <v>2210302</v>
      </c>
      <c r="B1276" s="26" t="s">
        <v>1072</v>
      </c>
      <c r="C1276" s="53"/>
      <c r="D1276" s="54"/>
      <c r="E1276" s="51">
        <f t="shared" si="38"/>
        <v>0</v>
      </c>
      <c r="F1276" s="52" t="str">
        <f t="shared" si="39"/>
        <v> </v>
      </c>
    </row>
    <row r="1277" spans="1:6">
      <c r="A1277" s="25">
        <v>2210399</v>
      </c>
      <c r="B1277" s="26" t="s">
        <v>1073</v>
      </c>
      <c r="C1277" s="53"/>
      <c r="D1277" s="54"/>
      <c r="E1277" s="51">
        <f t="shared" si="38"/>
        <v>0</v>
      </c>
      <c r="F1277" s="52" t="str">
        <f t="shared" si="39"/>
        <v> </v>
      </c>
    </row>
    <row r="1278" spans="1:6">
      <c r="A1278" s="27">
        <v>222</v>
      </c>
      <c r="B1278" s="27" t="s">
        <v>43</v>
      </c>
      <c r="C1278" s="53">
        <f>C1279+C1294+C1308+C1313+C1319</f>
        <v>0</v>
      </c>
      <c r="D1278" s="54">
        <v>0</v>
      </c>
      <c r="E1278" s="51">
        <f t="shared" si="38"/>
        <v>0</v>
      </c>
      <c r="F1278" s="52" t="str">
        <f t="shared" si="39"/>
        <v> </v>
      </c>
    </row>
    <row r="1279" spans="1:6">
      <c r="A1279" s="25">
        <v>22201</v>
      </c>
      <c r="B1279" s="27" t="s">
        <v>1074</v>
      </c>
      <c r="C1279" s="53">
        <f>SUM(C1280:C1293)</f>
        <v>0</v>
      </c>
      <c r="D1279" s="54">
        <v>0</v>
      </c>
      <c r="E1279" s="51">
        <f t="shared" si="38"/>
        <v>0</v>
      </c>
      <c r="F1279" s="52" t="str">
        <f t="shared" si="39"/>
        <v> </v>
      </c>
    </row>
    <row r="1280" spans="1:6">
      <c r="A1280" s="25">
        <v>2220101</v>
      </c>
      <c r="B1280" s="26" t="s">
        <v>112</v>
      </c>
      <c r="C1280" s="53"/>
      <c r="D1280" s="54"/>
      <c r="E1280" s="51">
        <f t="shared" si="38"/>
        <v>0</v>
      </c>
      <c r="F1280" s="52" t="str">
        <f t="shared" si="39"/>
        <v> </v>
      </c>
    </row>
    <row r="1281" spans="1:6">
      <c r="A1281" s="25">
        <v>2220102</v>
      </c>
      <c r="B1281" s="26" t="s">
        <v>113</v>
      </c>
      <c r="C1281" s="53"/>
      <c r="D1281" s="54"/>
      <c r="E1281" s="51">
        <f t="shared" si="38"/>
        <v>0</v>
      </c>
      <c r="F1281" s="52" t="str">
        <f t="shared" si="39"/>
        <v> </v>
      </c>
    </row>
    <row r="1282" spans="1:6">
      <c r="A1282" s="25">
        <v>2220103</v>
      </c>
      <c r="B1282" s="26" t="s">
        <v>114</v>
      </c>
      <c r="C1282" s="53"/>
      <c r="D1282" s="54"/>
      <c r="E1282" s="51">
        <f t="shared" si="38"/>
        <v>0</v>
      </c>
      <c r="F1282" s="52" t="str">
        <f t="shared" si="39"/>
        <v> </v>
      </c>
    </row>
    <row r="1283" spans="1:6">
      <c r="A1283" s="25">
        <v>2220104</v>
      </c>
      <c r="B1283" s="26" t="s">
        <v>1075</v>
      </c>
      <c r="C1283" s="53"/>
      <c r="D1283" s="54"/>
      <c r="E1283" s="51">
        <f t="shared" si="38"/>
        <v>0</v>
      </c>
      <c r="F1283" s="52" t="str">
        <f t="shared" si="39"/>
        <v> </v>
      </c>
    </row>
    <row r="1284" spans="1:6">
      <c r="A1284" s="25">
        <v>2220105</v>
      </c>
      <c r="B1284" s="26" t="s">
        <v>1076</v>
      </c>
      <c r="C1284" s="53"/>
      <c r="D1284" s="54"/>
      <c r="E1284" s="51">
        <f t="shared" si="38"/>
        <v>0</v>
      </c>
      <c r="F1284" s="52" t="str">
        <f t="shared" si="39"/>
        <v> </v>
      </c>
    </row>
    <row r="1285" spans="1:6">
      <c r="A1285" s="25">
        <v>2220106</v>
      </c>
      <c r="B1285" s="26" t="s">
        <v>1077</v>
      </c>
      <c r="C1285" s="53"/>
      <c r="D1285" s="54"/>
      <c r="E1285" s="51">
        <f t="shared" si="38"/>
        <v>0</v>
      </c>
      <c r="F1285" s="52" t="str">
        <f t="shared" si="39"/>
        <v> </v>
      </c>
    </row>
    <row r="1286" spans="1:6">
      <c r="A1286" s="25">
        <v>2220107</v>
      </c>
      <c r="B1286" s="26" t="s">
        <v>1078</v>
      </c>
      <c r="C1286" s="53"/>
      <c r="D1286" s="54"/>
      <c r="E1286" s="51">
        <f t="shared" si="38"/>
        <v>0</v>
      </c>
      <c r="F1286" s="52" t="str">
        <f t="shared" si="39"/>
        <v> </v>
      </c>
    </row>
    <row r="1287" spans="1:6">
      <c r="A1287" s="25">
        <v>2220112</v>
      </c>
      <c r="B1287" s="26" t="s">
        <v>1079</v>
      </c>
      <c r="C1287" s="53"/>
      <c r="D1287" s="54"/>
      <c r="E1287" s="51">
        <f t="shared" si="38"/>
        <v>0</v>
      </c>
      <c r="F1287" s="52" t="str">
        <f t="shared" si="39"/>
        <v> </v>
      </c>
    </row>
    <row r="1288" spans="1:6">
      <c r="A1288" s="25">
        <v>2220113</v>
      </c>
      <c r="B1288" s="26" t="s">
        <v>1080</v>
      </c>
      <c r="C1288" s="53"/>
      <c r="D1288" s="54"/>
      <c r="E1288" s="51">
        <f t="shared" si="38"/>
        <v>0</v>
      </c>
      <c r="F1288" s="52" t="str">
        <f t="shared" si="39"/>
        <v> </v>
      </c>
    </row>
    <row r="1289" spans="1:6">
      <c r="A1289" s="25">
        <v>2220114</v>
      </c>
      <c r="B1289" s="26" t="s">
        <v>1081</v>
      </c>
      <c r="C1289" s="53"/>
      <c r="D1289" s="54"/>
      <c r="E1289" s="51">
        <f t="shared" si="38"/>
        <v>0</v>
      </c>
      <c r="F1289" s="52" t="str">
        <f t="shared" si="39"/>
        <v> </v>
      </c>
    </row>
    <row r="1290" spans="1:6">
      <c r="A1290" s="25">
        <v>2220115</v>
      </c>
      <c r="B1290" s="26" t="s">
        <v>1082</v>
      </c>
      <c r="C1290" s="53"/>
      <c r="D1290" s="54"/>
      <c r="E1290" s="51">
        <f t="shared" si="38"/>
        <v>0</v>
      </c>
      <c r="F1290" s="52" t="str">
        <f t="shared" si="39"/>
        <v> </v>
      </c>
    </row>
    <row r="1291" spans="1:6">
      <c r="A1291" s="25">
        <v>2220118</v>
      </c>
      <c r="B1291" s="26" t="s">
        <v>1083</v>
      </c>
      <c r="C1291" s="53"/>
      <c r="D1291" s="54"/>
      <c r="E1291" s="51">
        <f t="shared" si="38"/>
        <v>0</v>
      </c>
      <c r="F1291" s="52" t="str">
        <f t="shared" si="39"/>
        <v> </v>
      </c>
    </row>
    <row r="1292" spans="1:6">
      <c r="A1292" s="25">
        <v>2220150</v>
      </c>
      <c r="B1292" s="26" t="s">
        <v>121</v>
      </c>
      <c r="C1292" s="53"/>
      <c r="D1292" s="54"/>
      <c r="E1292" s="51">
        <f t="shared" si="38"/>
        <v>0</v>
      </c>
      <c r="F1292" s="52" t="str">
        <f t="shared" si="39"/>
        <v> </v>
      </c>
    </row>
    <row r="1293" spans="1:6">
      <c r="A1293" s="25">
        <v>2220199</v>
      </c>
      <c r="B1293" s="26" t="s">
        <v>1084</v>
      </c>
      <c r="C1293" s="53"/>
      <c r="D1293" s="54"/>
      <c r="E1293" s="51">
        <f t="shared" si="38"/>
        <v>0</v>
      </c>
      <c r="F1293" s="52" t="str">
        <f t="shared" si="39"/>
        <v> </v>
      </c>
    </row>
    <row r="1294" spans="1:6">
      <c r="A1294" s="25">
        <v>22202</v>
      </c>
      <c r="B1294" s="27" t="s">
        <v>1085</v>
      </c>
      <c r="C1294" s="53">
        <f>SUM(C1295:C1307)</f>
        <v>0</v>
      </c>
      <c r="D1294" s="54">
        <v>0</v>
      </c>
      <c r="E1294" s="51">
        <f t="shared" si="38"/>
        <v>0</v>
      </c>
      <c r="F1294" s="52" t="str">
        <f t="shared" si="39"/>
        <v> </v>
      </c>
    </row>
    <row r="1295" spans="1:6">
      <c r="A1295" s="25">
        <v>2220201</v>
      </c>
      <c r="B1295" s="26" t="s">
        <v>112</v>
      </c>
      <c r="C1295" s="53"/>
      <c r="D1295" s="54"/>
      <c r="E1295" s="51">
        <f t="shared" si="38"/>
        <v>0</v>
      </c>
      <c r="F1295" s="52" t="str">
        <f t="shared" si="39"/>
        <v> </v>
      </c>
    </row>
    <row r="1296" spans="1:6">
      <c r="A1296" s="25">
        <v>2220202</v>
      </c>
      <c r="B1296" s="26" t="s">
        <v>113</v>
      </c>
      <c r="C1296" s="53"/>
      <c r="D1296" s="54"/>
      <c r="E1296" s="51">
        <f t="shared" si="38"/>
        <v>0</v>
      </c>
      <c r="F1296" s="52" t="str">
        <f t="shared" si="39"/>
        <v> </v>
      </c>
    </row>
    <row r="1297" spans="1:6">
      <c r="A1297" s="25">
        <v>2220203</v>
      </c>
      <c r="B1297" s="26" t="s">
        <v>114</v>
      </c>
      <c r="C1297" s="53"/>
      <c r="D1297" s="54"/>
      <c r="E1297" s="51">
        <f t="shared" ref="E1297:E1360" si="40">D1297-C1297</f>
        <v>0</v>
      </c>
      <c r="F1297" s="52" t="str">
        <f t="shared" ref="F1297:F1360" si="41">IF(C1297&lt;&gt;0,E1297/C1297*100," ")</f>
        <v> </v>
      </c>
    </row>
    <row r="1298" spans="1:6">
      <c r="A1298" s="25">
        <v>2220204</v>
      </c>
      <c r="B1298" s="26" t="s">
        <v>1086</v>
      </c>
      <c r="C1298" s="53"/>
      <c r="D1298" s="54"/>
      <c r="E1298" s="51">
        <f t="shared" si="40"/>
        <v>0</v>
      </c>
      <c r="F1298" s="52" t="str">
        <f t="shared" si="41"/>
        <v> </v>
      </c>
    </row>
    <row r="1299" spans="1:6">
      <c r="A1299" s="25">
        <v>2220205</v>
      </c>
      <c r="B1299" s="26" t="s">
        <v>1087</v>
      </c>
      <c r="C1299" s="53"/>
      <c r="D1299" s="54"/>
      <c r="E1299" s="51">
        <f t="shared" si="40"/>
        <v>0</v>
      </c>
      <c r="F1299" s="52" t="str">
        <f t="shared" si="41"/>
        <v> </v>
      </c>
    </row>
    <row r="1300" spans="1:6">
      <c r="A1300" s="25">
        <v>2220206</v>
      </c>
      <c r="B1300" s="26" t="s">
        <v>1088</v>
      </c>
      <c r="C1300" s="53"/>
      <c r="D1300" s="54"/>
      <c r="E1300" s="51">
        <f t="shared" si="40"/>
        <v>0</v>
      </c>
      <c r="F1300" s="52" t="str">
        <f t="shared" si="41"/>
        <v> </v>
      </c>
    </row>
    <row r="1301" spans="1:6">
      <c r="A1301" s="25">
        <v>2220207</v>
      </c>
      <c r="B1301" s="26" t="s">
        <v>1089</v>
      </c>
      <c r="C1301" s="53"/>
      <c r="D1301" s="54"/>
      <c r="E1301" s="51">
        <f t="shared" si="40"/>
        <v>0</v>
      </c>
      <c r="F1301" s="52" t="str">
        <f t="shared" si="41"/>
        <v> </v>
      </c>
    </row>
    <row r="1302" spans="1:6">
      <c r="A1302" s="25">
        <v>2220209</v>
      </c>
      <c r="B1302" s="26" t="s">
        <v>1090</v>
      </c>
      <c r="C1302" s="53"/>
      <c r="D1302" s="54"/>
      <c r="E1302" s="51">
        <f t="shared" si="40"/>
        <v>0</v>
      </c>
      <c r="F1302" s="52" t="str">
        <f t="shared" si="41"/>
        <v> </v>
      </c>
    </row>
    <row r="1303" spans="1:6">
      <c r="A1303" s="25">
        <v>2220210</v>
      </c>
      <c r="B1303" s="26" t="s">
        <v>1091</v>
      </c>
      <c r="C1303" s="53"/>
      <c r="D1303" s="54"/>
      <c r="E1303" s="51">
        <f t="shared" si="40"/>
        <v>0</v>
      </c>
      <c r="F1303" s="52" t="str">
        <f t="shared" si="41"/>
        <v> </v>
      </c>
    </row>
    <row r="1304" spans="1:6">
      <c r="A1304" s="25">
        <v>2220211</v>
      </c>
      <c r="B1304" s="26" t="s">
        <v>1092</v>
      </c>
      <c r="C1304" s="53"/>
      <c r="D1304" s="54"/>
      <c r="E1304" s="51">
        <f t="shared" si="40"/>
        <v>0</v>
      </c>
      <c r="F1304" s="52" t="str">
        <f t="shared" si="41"/>
        <v> </v>
      </c>
    </row>
    <row r="1305" spans="1:6">
      <c r="A1305" s="25">
        <v>2220212</v>
      </c>
      <c r="B1305" s="26" t="s">
        <v>1093</v>
      </c>
      <c r="C1305" s="53"/>
      <c r="D1305" s="54"/>
      <c r="E1305" s="51">
        <f t="shared" si="40"/>
        <v>0</v>
      </c>
      <c r="F1305" s="52" t="str">
        <f t="shared" si="41"/>
        <v> </v>
      </c>
    </row>
    <row r="1306" spans="1:6">
      <c r="A1306" s="25">
        <v>2220250</v>
      </c>
      <c r="B1306" s="26" t="s">
        <v>121</v>
      </c>
      <c r="C1306" s="53"/>
      <c r="D1306" s="54"/>
      <c r="E1306" s="51">
        <f t="shared" si="40"/>
        <v>0</v>
      </c>
      <c r="F1306" s="52" t="str">
        <f t="shared" si="41"/>
        <v> </v>
      </c>
    </row>
    <row r="1307" spans="1:6">
      <c r="A1307" s="25">
        <v>2220299</v>
      </c>
      <c r="B1307" s="26" t="s">
        <v>1094</v>
      </c>
      <c r="C1307" s="53"/>
      <c r="D1307" s="54"/>
      <c r="E1307" s="51">
        <f t="shared" si="40"/>
        <v>0</v>
      </c>
      <c r="F1307" s="52" t="str">
        <f t="shared" si="41"/>
        <v> </v>
      </c>
    </row>
    <row r="1308" spans="1:6">
      <c r="A1308" s="25">
        <v>22203</v>
      </c>
      <c r="B1308" s="27" t="s">
        <v>1095</v>
      </c>
      <c r="C1308" s="53">
        <f>SUM(C1309:C1312)</f>
        <v>0</v>
      </c>
      <c r="D1308" s="54">
        <v>0</v>
      </c>
      <c r="E1308" s="51">
        <f t="shared" si="40"/>
        <v>0</v>
      </c>
      <c r="F1308" s="52" t="str">
        <f t="shared" si="41"/>
        <v> </v>
      </c>
    </row>
    <row r="1309" spans="1:6">
      <c r="A1309" s="25">
        <v>2220301</v>
      </c>
      <c r="B1309" s="26" t="s">
        <v>1096</v>
      </c>
      <c r="C1309" s="53"/>
      <c r="D1309" s="54"/>
      <c r="E1309" s="51">
        <f t="shared" si="40"/>
        <v>0</v>
      </c>
      <c r="F1309" s="52" t="str">
        <f t="shared" si="41"/>
        <v> </v>
      </c>
    </row>
    <row r="1310" spans="1:6">
      <c r="A1310" s="25">
        <v>2220303</v>
      </c>
      <c r="B1310" s="26" t="s">
        <v>1097</v>
      </c>
      <c r="C1310" s="53"/>
      <c r="D1310" s="54"/>
      <c r="E1310" s="51">
        <f t="shared" si="40"/>
        <v>0</v>
      </c>
      <c r="F1310" s="52" t="str">
        <f t="shared" si="41"/>
        <v> </v>
      </c>
    </row>
    <row r="1311" spans="1:6">
      <c r="A1311" s="25">
        <v>2220304</v>
      </c>
      <c r="B1311" s="26" t="s">
        <v>1098</v>
      </c>
      <c r="C1311" s="53"/>
      <c r="D1311" s="54"/>
      <c r="E1311" s="51">
        <f t="shared" si="40"/>
        <v>0</v>
      </c>
      <c r="F1311" s="52" t="str">
        <f t="shared" si="41"/>
        <v> </v>
      </c>
    </row>
    <row r="1312" spans="1:6">
      <c r="A1312" s="25">
        <v>2220399</v>
      </c>
      <c r="B1312" s="26" t="s">
        <v>1099</v>
      </c>
      <c r="C1312" s="53"/>
      <c r="D1312" s="54"/>
      <c r="E1312" s="51">
        <f t="shared" si="40"/>
        <v>0</v>
      </c>
      <c r="F1312" s="52" t="str">
        <f t="shared" si="41"/>
        <v> </v>
      </c>
    </row>
    <row r="1313" spans="1:6">
      <c r="A1313" s="25">
        <v>22204</v>
      </c>
      <c r="B1313" s="27" t="s">
        <v>1100</v>
      </c>
      <c r="C1313" s="53">
        <f>SUM(C1314:C1318)</f>
        <v>0</v>
      </c>
      <c r="D1313" s="54">
        <v>0</v>
      </c>
      <c r="E1313" s="51">
        <f t="shared" si="40"/>
        <v>0</v>
      </c>
      <c r="F1313" s="52" t="str">
        <f t="shared" si="41"/>
        <v> </v>
      </c>
    </row>
    <row r="1314" spans="1:6">
      <c r="A1314" s="25">
        <v>2220401</v>
      </c>
      <c r="B1314" s="26" t="s">
        <v>1101</v>
      </c>
      <c r="C1314" s="53"/>
      <c r="D1314" s="54"/>
      <c r="E1314" s="51">
        <f t="shared" si="40"/>
        <v>0</v>
      </c>
      <c r="F1314" s="52" t="str">
        <f t="shared" si="41"/>
        <v> </v>
      </c>
    </row>
    <row r="1315" spans="1:6">
      <c r="A1315" s="25">
        <v>2220402</v>
      </c>
      <c r="B1315" s="26" t="s">
        <v>1102</v>
      </c>
      <c r="C1315" s="53"/>
      <c r="D1315" s="54"/>
      <c r="E1315" s="51">
        <f t="shared" si="40"/>
        <v>0</v>
      </c>
      <c r="F1315" s="52" t="str">
        <f t="shared" si="41"/>
        <v> </v>
      </c>
    </row>
    <row r="1316" spans="1:6">
      <c r="A1316" s="25">
        <v>2220403</v>
      </c>
      <c r="B1316" s="26" t="s">
        <v>1103</v>
      </c>
      <c r="C1316" s="53"/>
      <c r="D1316" s="54"/>
      <c r="E1316" s="51">
        <f t="shared" si="40"/>
        <v>0</v>
      </c>
      <c r="F1316" s="52" t="str">
        <f t="shared" si="41"/>
        <v> </v>
      </c>
    </row>
    <row r="1317" spans="1:6">
      <c r="A1317" s="25">
        <v>2220404</v>
      </c>
      <c r="B1317" s="26" t="s">
        <v>1104</v>
      </c>
      <c r="C1317" s="53"/>
      <c r="D1317" s="54"/>
      <c r="E1317" s="51">
        <f t="shared" si="40"/>
        <v>0</v>
      </c>
      <c r="F1317" s="52" t="str">
        <f t="shared" si="41"/>
        <v> </v>
      </c>
    </row>
    <row r="1318" spans="1:6">
      <c r="A1318" s="25">
        <v>2220499</v>
      </c>
      <c r="B1318" s="26" t="s">
        <v>1105</v>
      </c>
      <c r="C1318" s="53"/>
      <c r="D1318" s="54"/>
      <c r="E1318" s="51">
        <f t="shared" si="40"/>
        <v>0</v>
      </c>
      <c r="F1318" s="52" t="str">
        <f t="shared" si="41"/>
        <v> </v>
      </c>
    </row>
    <row r="1319" spans="1:6">
      <c r="A1319" s="25">
        <v>22205</v>
      </c>
      <c r="B1319" s="27" t="s">
        <v>1106</v>
      </c>
      <c r="C1319" s="53">
        <f>SUM(C1320:C1330)</f>
        <v>0</v>
      </c>
      <c r="D1319" s="54">
        <v>0</v>
      </c>
      <c r="E1319" s="51">
        <f t="shared" si="40"/>
        <v>0</v>
      </c>
      <c r="F1319" s="52" t="str">
        <f t="shared" si="41"/>
        <v> </v>
      </c>
    </row>
    <row r="1320" spans="1:6">
      <c r="A1320" s="25">
        <v>2220501</v>
      </c>
      <c r="B1320" s="26" t="s">
        <v>1107</v>
      </c>
      <c r="C1320" s="53"/>
      <c r="D1320" s="54"/>
      <c r="E1320" s="51">
        <f t="shared" si="40"/>
        <v>0</v>
      </c>
      <c r="F1320" s="52" t="str">
        <f t="shared" si="41"/>
        <v> </v>
      </c>
    </row>
    <row r="1321" spans="1:6">
      <c r="A1321" s="25">
        <v>2220502</v>
      </c>
      <c r="B1321" s="26" t="s">
        <v>1108</v>
      </c>
      <c r="C1321" s="53"/>
      <c r="D1321" s="54"/>
      <c r="E1321" s="51">
        <f t="shared" si="40"/>
        <v>0</v>
      </c>
      <c r="F1321" s="52" t="str">
        <f t="shared" si="41"/>
        <v> </v>
      </c>
    </row>
    <row r="1322" spans="1:6">
      <c r="A1322" s="25">
        <v>2220503</v>
      </c>
      <c r="B1322" s="26" t="s">
        <v>1109</v>
      </c>
      <c r="C1322" s="53"/>
      <c r="D1322" s="54"/>
      <c r="E1322" s="51">
        <f t="shared" si="40"/>
        <v>0</v>
      </c>
      <c r="F1322" s="52" t="str">
        <f t="shared" si="41"/>
        <v> </v>
      </c>
    </row>
    <row r="1323" spans="1:6">
      <c r="A1323" s="25">
        <v>2220504</v>
      </c>
      <c r="B1323" s="26" t="s">
        <v>1110</v>
      </c>
      <c r="C1323" s="53"/>
      <c r="D1323" s="54"/>
      <c r="E1323" s="51">
        <f t="shared" si="40"/>
        <v>0</v>
      </c>
      <c r="F1323" s="52" t="str">
        <f t="shared" si="41"/>
        <v> </v>
      </c>
    </row>
    <row r="1324" spans="1:6">
      <c r="A1324" s="25">
        <v>2220505</v>
      </c>
      <c r="B1324" s="26" t="s">
        <v>1111</v>
      </c>
      <c r="C1324" s="53"/>
      <c r="D1324" s="54"/>
      <c r="E1324" s="51">
        <f t="shared" si="40"/>
        <v>0</v>
      </c>
      <c r="F1324" s="52" t="str">
        <f t="shared" si="41"/>
        <v> </v>
      </c>
    </row>
    <row r="1325" spans="1:6">
      <c r="A1325" s="25">
        <v>2220506</v>
      </c>
      <c r="B1325" s="26" t="s">
        <v>1112</v>
      </c>
      <c r="C1325" s="53"/>
      <c r="D1325" s="54"/>
      <c r="E1325" s="51">
        <f t="shared" si="40"/>
        <v>0</v>
      </c>
      <c r="F1325" s="52" t="str">
        <f t="shared" si="41"/>
        <v> </v>
      </c>
    </row>
    <row r="1326" spans="1:6">
      <c r="A1326" s="25">
        <v>2220507</v>
      </c>
      <c r="B1326" s="26" t="s">
        <v>1113</v>
      </c>
      <c r="C1326" s="53"/>
      <c r="D1326" s="54"/>
      <c r="E1326" s="51">
        <f t="shared" si="40"/>
        <v>0</v>
      </c>
      <c r="F1326" s="52" t="str">
        <f t="shared" si="41"/>
        <v> </v>
      </c>
    </row>
    <row r="1327" spans="1:6">
      <c r="A1327" s="25">
        <v>2220508</v>
      </c>
      <c r="B1327" s="26" t="s">
        <v>1114</v>
      </c>
      <c r="C1327" s="53"/>
      <c r="D1327" s="54"/>
      <c r="E1327" s="51">
        <f t="shared" si="40"/>
        <v>0</v>
      </c>
      <c r="F1327" s="52" t="str">
        <f t="shared" si="41"/>
        <v> </v>
      </c>
    </row>
    <row r="1328" spans="1:6">
      <c r="A1328" s="25">
        <v>2220509</v>
      </c>
      <c r="B1328" s="26" t="s">
        <v>1115</v>
      </c>
      <c r="C1328" s="53"/>
      <c r="D1328" s="54"/>
      <c r="E1328" s="51">
        <f t="shared" si="40"/>
        <v>0</v>
      </c>
      <c r="F1328" s="52" t="str">
        <f t="shared" si="41"/>
        <v> </v>
      </c>
    </row>
    <row r="1329" spans="1:6">
      <c r="A1329" s="25">
        <v>2220510</v>
      </c>
      <c r="B1329" s="26" t="s">
        <v>1116</v>
      </c>
      <c r="C1329" s="53"/>
      <c r="D1329" s="54"/>
      <c r="E1329" s="51">
        <f t="shared" si="40"/>
        <v>0</v>
      </c>
      <c r="F1329" s="52" t="str">
        <f t="shared" si="41"/>
        <v> </v>
      </c>
    </row>
    <row r="1330" spans="1:6">
      <c r="A1330" s="25">
        <v>2220599</v>
      </c>
      <c r="B1330" s="26" t="s">
        <v>1117</v>
      </c>
      <c r="C1330" s="53"/>
      <c r="D1330" s="54"/>
      <c r="E1330" s="51">
        <f t="shared" si="40"/>
        <v>0</v>
      </c>
      <c r="F1330" s="52" t="str">
        <f t="shared" si="41"/>
        <v> </v>
      </c>
    </row>
    <row r="1331" spans="1:6">
      <c r="A1331" s="27">
        <v>224</v>
      </c>
      <c r="B1331" s="27" t="s">
        <v>44</v>
      </c>
      <c r="C1331" s="53">
        <f>C1332+C1344+C1350+C1356+C1364+C1377+C1381+C1387</f>
        <v>0</v>
      </c>
      <c r="D1331" s="54">
        <v>101.27</v>
      </c>
      <c r="E1331" s="51">
        <f t="shared" si="40"/>
        <v>101.27</v>
      </c>
      <c r="F1331" s="52" t="str">
        <f t="shared" si="41"/>
        <v> </v>
      </c>
    </row>
    <row r="1332" spans="1:6">
      <c r="A1332" s="25">
        <v>22401</v>
      </c>
      <c r="B1332" s="27" t="s">
        <v>1118</v>
      </c>
      <c r="C1332" s="53">
        <f>SUM(C1333:C1343)</f>
        <v>0</v>
      </c>
      <c r="D1332" s="54">
        <v>10</v>
      </c>
      <c r="E1332" s="51">
        <f t="shared" si="40"/>
        <v>10</v>
      </c>
      <c r="F1332" s="52" t="str">
        <f t="shared" si="41"/>
        <v> </v>
      </c>
    </row>
    <row r="1333" spans="1:6">
      <c r="A1333" s="25">
        <v>2240101</v>
      </c>
      <c r="B1333" s="26" t="s">
        <v>112</v>
      </c>
      <c r="C1333" s="53"/>
      <c r="D1333" s="54"/>
      <c r="E1333" s="51">
        <f t="shared" si="40"/>
        <v>0</v>
      </c>
      <c r="F1333" s="52" t="str">
        <f t="shared" si="41"/>
        <v> </v>
      </c>
    </row>
    <row r="1334" spans="1:6">
      <c r="A1334" s="25">
        <v>2240102</v>
      </c>
      <c r="B1334" s="26" t="s">
        <v>113</v>
      </c>
      <c r="C1334" s="53"/>
      <c r="D1334" s="54"/>
      <c r="E1334" s="51">
        <f t="shared" si="40"/>
        <v>0</v>
      </c>
      <c r="F1334" s="52" t="str">
        <f t="shared" si="41"/>
        <v> </v>
      </c>
    </row>
    <row r="1335" spans="1:6">
      <c r="A1335" s="25">
        <v>2240103</v>
      </c>
      <c r="B1335" s="26" t="s">
        <v>114</v>
      </c>
      <c r="C1335" s="53"/>
      <c r="D1335" s="54"/>
      <c r="E1335" s="51">
        <f t="shared" si="40"/>
        <v>0</v>
      </c>
      <c r="F1335" s="52" t="str">
        <f t="shared" si="41"/>
        <v> </v>
      </c>
    </row>
    <row r="1336" spans="1:6">
      <c r="A1336" s="25">
        <v>2240104</v>
      </c>
      <c r="B1336" s="26" t="s">
        <v>1119</v>
      </c>
      <c r="C1336" s="53"/>
      <c r="D1336" s="54"/>
      <c r="E1336" s="51">
        <f t="shared" si="40"/>
        <v>0</v>
      </c>
      <c r="F1336" s="52" t="str">
        <f t="shared" si="41"/>
        <v> </v>
      </c>
    </row>
    <row r="1337" spans="1:6">
      <c r="A1337" s="25">
        <v>2240105</v>
      </c>
      <c r="B1337" s="26" t="s">
        <v>1120</v>
      </c>
      <c r="C1337" s="53"/>
      <c r="D1337" s="54"/>
      <c r="E1337" s="51">
        <f t="shared" si="40"/>
        <v>0</v>
      </c>
      <c r="F1337" s="52" t="str">
        <f t="shared" si="41"/>
        <v> </v>
      </c>
    </row>
    <row r="1338" spans="1:6">
      <c r="A1338" s="25">
        <v>2240106</v>
      </c>
      <c r="B1338" s="26" t="s">
        <v>1121</v>
      </c>
      <c r="C1338" s="53"/>
      <c r="D1338" s="54">
        <v>10</v>
      </c>
      <c r="E1338" s="51">
        <f t="shared" si="40"/>
        <v>10</v>
      </c>
      <c r="F1338" s="52" t="str">
        <f t="shared" si="41"/>
        <v> </v>
      </c>
    </row>
    <row r="1339" spans="1:6">
      <c r="A1339" s="25">
        <v>2240107</v>
      </c>
      <c r="B1339" s="26" t="s">
        <v>1122</v>
      </c>
      <c r="C1339" s="53"/>
      <c r="D1339" s="54"/>
      <c r="E1339" s="51">
        <f t="shared" si="40"/>
        <v>0</v>
      </c>
      <c r="F1339" s="52" t="str">
        <f t="shared" si="41"/>
        <v> </v>
      </c>
    </row>
    <row r="1340" spans="1:6">
      <c r="A1340" s="25">
        <v>2240108</v>
      </c>
      <c r="B1340" s="26" t="s">
        <v>1123</v>
      </c>
      <c r="C1340" s="53"/>
      <c r="D1340" s="54"/>
      <c r="E1340" s="51">
        <f t="shared" si="40"/>
        <v>0</v>
      </c>
      <c r="F1340" s="52" t="str">
        <f t="shared" si="41"/>
        <v> </v>
      </c>
    </row>
    <row r="1341" spans="1:6">
      <c r="A1341" s="25">
        <v>2240109</v>
      </c>
      <c r="B1341" s="26" t="s">
        <v>1124</v>
      </c>
      <c r="C1341" s="53"/>
      <c r="D1341" s="54"/>
      <c r="E1341" s="51">
        <f t="shared" si="40"/>
        <v>0</v>
      </c>
      <c r="F1341" s="52" t="str">
        <f t="shared" si="41"/>
        <v> </v>
      </c>
    </row>
    <row r="1342" spans="1:6">
      <c r="A1342" s="25">
        <v>2240150</v>
      </c>
      <c r="B1342" s="26" t="s">
        <v>121</v>
      </c>
      <c r="C1342" s="53"/>
      <c r="D1342" s="54"/>
      <c r="E1342" s="51">
        <f t="shared" si="40"/>
        <v>0</v>
      </c>
      <c r="F1342" s="52" t="str">
        <f t="shared" si="41"/>
        <v> </v>
      </c>
    </row>
    <row r="1343" spans="1:6">
      <c r="A1343" s="25">
        <v>2240199</v>
      </c>
      <c r="B1343" s="26" t="s">
        <v>1125</v>
      </c>
      <c r="C1343" s="53"/>
      <c r="D1343" s="54"/>
      <c r="E1343" s="51">
        <f t="shared" si="40"/>
        <v>0</v>
      </c>
      <c r="F1343" s="52" t="str">
        <f t="shared" si="41"/>
        <v> </v>
      </c>
    </row>
    <row r="1344" spans="1:6">
      <c r="A1344" s="25">
        <v>22402</v>
      </c>
      <c r="B1344" s="27" t="s">
        <v>1126</v>
      </c>
      <c r="C1344" s="53">
        <f>SUM(C1345:C1349)</f>
        <v>0</v>
      </c>
      <c r="D1344" s="54">
        <v>91.27</v>
      </c>
      <c r="E1344" s="51">
        <f t="shared" si="40"/>
        <v>91.27</v>
      </c>
      <c r="F1344" s="52" t="str">
        <f t="shared" si="41"/>
        <v> </v>
      </c>
    </row>
    <row r="1345" spans="1:6">
      <c r="A1345" s="25">
        <v>2240201</v>
      </c>
      <c r="B1345" s="26" t="s">
        <v>112</v>
      </c>
      <c r="C1345" s="53"/>
      <c r="D1345" s="54"/>
      <c r="E1345" s="51">
        <f t="shared" si="40"/>
        <v>0</v>
      </c>
      <c r="F1345" s="52" t="str">
        <f t="shared" si="41"/>
        <v> </v>
      </c>
    </row>
    <row r="1346" spans="1:6">
      <c r="A1346" s="25">
        <v>2240202</v>
      </c>
      <c r="B1346" s="26" t="s">
        <v>113</v>
      </c>
      <c r="C1346" s="53"/>
      <c r="D1346" s="54"/>
      <c r="E1346" s="51">
        <f t="shared" si="40"/>
        <v>0</v>
      </c>
      <c r="F1346" s="52" t="str">
        <f t="shared" si="41"/>
        <v> </v>
      </c>
    </row>
    <row r="1347" spans="1:6">
      <c r="A1347" s="25">
        <v>2240203</v>
      </c>
      <c r="B1347" s="26" t="s">
        <v>114</v>
      </c>
      <c r="C1347" s="53"/>
      <c r="D1347" s="54"/>
      <c r="E1347" s="51">
        <f t="shared" si="40"/>
        <v>0</v>
      </c>
      <c r="F1347" s="52" t="str">
        <f t="shared" si="41"/>
        <v> </v>
      </c>
    </row>
    <row r="1348" spans="1:6">
      <c r="A1348" s="25">
        <v>2240204</v>
      </c>
      <c r="B1348" s="26" t="s">
        <v>1127</v>
      </c>
      <c r="C1348" s="53"/>
      <c r="D1348" s="54"/>
      <c r="E1348" s="51">
        <f t="shared" si="40"/>
        <v>0</v>
      </c>
      <c r="F1348" s="52" t="str">
        <f t="shared" si="41"/>
        <v> </v>
      </c>
    </row>
    <row r="1349" spans="1:6">
      <c r="A1349" s="25">
        <v>2240299</v>
      </c>
      <c r="B1349" s="26" t="s">
        <v>1128</v>
      </c>
      <c r="C1349" s="53"/>
      <c r="D1349" s="54">
        <v>91.27</v>
      </c>
      <c r="E1349" s="51">
        <f t="shared" si="40"/>
        <v>91.27</v>
      </c>
      <c r="F1349" s="52" t="str">
        <f t="shared" si="41"/>
        <v> </v>
      </c>
    </row>
    <row r="1350" spans="1:6">
      <c r="A1350" s="25">
        <v>22403</v>
      </c>
      <c r="B1350" s="27" t="s">
        <v>1129</v>
      </c>
      <c r="C1350" s="53">
        <f>SUM(C1351:C1355)</f>
        <v>0</v>
      </c>
      <c r="D1350" s="54">
        <v>0</v>
      </c>
      <c r="E1350" s="51">
        <f t="shared" si="40"/>
        <v>0</v>
      </c>
      <c r="F1350" s="52" t="str">
        <f t="shared" si="41"/>
        <v> </v>
      </c>
    </row>
    <row r="1351" spans="1:6">
      <c r="A1351" s="25">
        <v>2240301</v>
      </c>
      <c r="B1351" s="26" t="s">
        <v>112</v>
      </c>
      <c r="C1351" s="53"/>
      <c r="D1351" s="54"/>
      <c r="E1351" s="51">
        <f t="shared" si="40"/>
        <v>0</v>
      </c>
      <c r="F1351" s="52" t="str">
        <f t="shared" si="41"/>
        <v> </v>
      </c>
    </row>
    <row r="1352" spans="1:6">
      <c r="A1352" s="25">
        <v>2240302</v>
      </c>
      <c r="B1352" s="26" t="s">
        <v>113</v>
      </c>
      <c r="C1352" s="53"/>
      <c r="D1352" s="54"/>
      <c r="E1352" s="51">
        <f t="shared" si="40"/>
        <v>0</v>
      </c>
      <c r="F1352" s="52" t="str">
        <f t="shared" si="41"/>
        <v> </v>
      </c>
    </row>
    <row r="1353" spans="1:6">
      <c r="A1353" s="25">
        <v>2240303</v>
      </c>
      <c r="B1353" s="26" t="s">
        <v>114</v>
      </c>
      <c r="C1353" s="53"/>
      <c r="D1353" s="54"/>
      <c r="E1353" s="51">
        <f t="shared" si="40"/>
        <v>0</v>
      </c>
      <c r="F1353" s="52" t="str">
        <f t="shared" si="41"/>
        <v> </v>
      </c>
    </row>
    <row r="1354" spans="1:6">
      <c r="A1354" s="25">
        <v>2240304</v>
      </c>
      <c r="B1354" s="26" t="s">
        <v>1130</v>
      </c>
      <c r="C1354" s="53"/>
      <c r="D1354" s="54"/>
      <c r="E1354" s="51">
        <f t="shared" si="40"/>
        <v>0</v>
      </c>
      <c r="F1354" s="52" t="str">
        <f t="shared" si="41"/>
        <v> </v>
      </c>
    </row>
    <row r="1355" spans="1:6">
      <c r="A1355" s="25">
        <v>2240399</v>
      </c>
      <c r="B1355" s="26" t="s">
        <v>1131</v>
      </c>
      <c r="C1355" s="53"/>
      <c r="D1355" s="54"/>
      <c r="E1355" s="51">
        <f t="shared" si="40"/>
        <v>0</v>
      </c>
      <c r="F1355" s="52" t="str">
        <f t="shared" si="41"/>
        <v> </v>
      </c>
    </row>
    <row r="1356" spans="1:6">
      <c r="A1356" s="25">
        <v>22404</v>
      </c>
      <c r="B1356" s="27" t="s">
        <v>1132</v>
      </c>
      <c r="C1356" s="53">
        <f>SUM(C1357:C1363)</f>
        <v>0</v>
      </c>
      <c r="D1356" s="54">
        <v>0</v>
      </c>
      <c r="E1356" s="51">
        <f t="shared" si="40"/>
        <v>0</v>
      </c>
      <c r="F1356" s="52" t="str">
        <f t="shared" si="41"/>
        <v> </v>
      </c>
    </row>
    <row r="1357" spans="1:6">
      <c r="A1357" s="25">
        <v>2240401</v>
      </c>
      <c r="B1357" s="26" t="s">
        <v>112</v>
      </c>
      <c r="C1357" s="53"/>
      <c r="D1357" s="54"/>
      <c r="E1357" s="51">
        <f t="shared" si="40"/>
        <v>0</v>
      </c>
      <c r="F1357" s="52" t="str">
        <f t="shared" si="41"/>
        <v> </v>
      </c>
    </row>
    <row r="1358" spans="1:6">
      <c r="A1358" s="25">
        <v>2240402</v>
      </c>
      <c r="B1358" s="26" t="s">
        <v>113</v>
      </c>
      <c r="C1358" s="53"/>
      <c r="D1358" s="54"/>
      <c r="E1358" s="51">
        <f t="shared" si="40"/>
        <v>0</v>
      </c>
      <c r="F1358" s="52" t="str">
        <f t="shared" si="41"/>
        <v> </v>
      </c>
    </row>
    <row r="1359" spans="1:6">
      <c r="A1359" s="25">
        <v>2240403</v>
      </c>
      <c r="B1359" s="26" t="s">
        <v>114</v>
      </c>
      <c r="C1359" s="53"/>
      <c r="D1359" s="54"/>
      <c r="E1359" s="51">
        <f t="shared" si="40"/>
        <v>0</v>
      </c>
      <c r="F1359" s="52" t="str">
        <f t="shared" si="41"/>
        <v> </v>
      </c>
    </row>
    <row r="1360" spans="1:6">
      <c r="A1360" s="25">
        <v>2240404</v>
      </c>
      <c r="B1360" s="26" t="s">
        <v>1133</v>
      </c>
      <c r="C1360" s="53"/>
      <c r="D1360" s="54"/>
      <c r="E1360" s="51">
        <f t="shared" si="40"/>
        <v>0</v>
      </c>
      <c r="F1360" s="52" t="str">
        <f t="shared" si="41"/>
        <v> </v>
      </c>
    </row>
    <row r="1361" spans="1:6">
      <c r="A1361" s="25">
        <v>2240405</v>
      </c>
      <c r="B1361" s="26" t="s">
        <v>1134</v>
      </c>
      <c r="C1361" s="53"/>
      <c r="D1361" s="54"/>
      <c r="E1361" s="51">
        <f t="shared" ref="E1361:E1417" si="42">D1361-C1361</f>
        <v>0</v>
      </c>
      <c r="F1361" s="52" t="str">
        <f t="shared" ref="F1361:F1417" si="43">IF(C1361&lt;&gt;0,E1361/C1361*100," ")</f>
        <v> </v>
      </c>
    </row>
    <row r="1362" spans="1:6">
      <c r="A1362" s="25">
        <v>2240450</v>
      </c>
      <c r="B1362" s="26" t="s">
        <v>121</v>
      </c>
      <c r="C1362" s="53"/>
      <c r="D1362" s="54"/>
      <c r="E1362" s="51">
        <f t="shared" si="42"/>
        <v>0</v>
      </c>
      <c r="F1362" s="52" t="str">
        <f t="shared" si="43"/>
        <v> </v>
      </c>
    </row>
    <row r="1363" spans="1:6">
      <c r="A1363" s="25">
        <v>2240499</v>
      </c>
      <c r="B1363" s="26" t="s">
        <v>1135</v>
      </c>
      <c r="C1363" s="53"/>
      <c r="D1363" s="54"/>
      <c r="E1363" s="51">
        <f t="shared" si="42"/>
        <v>0</v>
      </c>
      <c r="F1363" s="52" t="str">
        <f t="shared" si="43"/>
        <v> </v>
      </c>
    </row>
    <row r="1364" spans="1:6">
      <c r="A1364" s="25">
        <v>22405</v>
      </c>
      <c r="B1364" s="27" t="s">
        <v>1136</v>
      </c>
      <c r="C1364" s="53">
        <f>SUM(C1365:C1376)</f>
        <v>0</v>
      </c>
      <c r="D1364" s="54">
        <v>0</v>
      </c>
      <c r="E1364" s="51">
        <f t="shared" si="42"/>
        <v>0</v>
      </c>
      <c r="F1364" s="52" t="str">
        <f t="shared" si="43"/>
        <v> </v>
      </c>
    </row>
    <row r="1365" spans="1:6">
      <c r="A1365" s="25">
        <v>2240501</v>
      </c>
      <c r="B1365" s="26" t="s">
        <v>112</v>
      </c>
      <c r="C1365" s="53"/>
      <c r="D1365" s="54"/>
      <c r="E1365" s="51">
        <f t="shared" si="42"/>
        <v>0</v>
      </c>
      <c r="F1365" s="52" t="str">
        <f t="shared" si="43"/>
        <v> </v>
      </c>
    </row>
    <row r="1366" spans="1:6">
      <c r="A1366" s="25">
        <v>2240502</v>
      </c>
      <c r="B1366" s="26" t="s">
        <v>113</v>
      </c>
      <c r="C1366" s="53"/>
      <c r="D1366" s="54"/>
      <c r="E1366" s="51">
        <f t="shared" si="42"/>
        <v>0</v>
      </c>
      <c r="F1366" s="52" t="str">
        <f t="shared" si="43"/>
        <v> </v>
      </c>
    </row>
    <row r="1367" spans="1:6">
      <c r="A1367" s="25">
        <v>2240503</v>
      </c>
      <c r="B1367" s="26" t="s">
        <v>114</v>
      </c>
      <c r="C1367" s="53"/>
      <c r="D1367" s="54"/>
      <c r="E1367" s="51">
        <f t="shared" si="42"/>
        <v>0</v>
      </c>
      <c r="F1367" s="52" t="str">
        <f t="shared" si="43"/>
        <v> </v>
      </c>
    </row>
    <row r="1368" spans="1:6">
      <c r="A1368" s="25">
        <v>2240504</v>
      </c>
      <c r="B1368" s="26" t="s">
        <v>1137</v>
      </c>
      <c r="C1368" s="53"/>
      <c r="D1368" s="54"/>
      <c r="E1368" s="51">
        <f t="shared" si="42"/>
        <v>0</v>
      </c>
      <c r="F1368" s="52" t="str">
        <f t="shared" si="43"/>
        <v> </v>
      </c>
    </row>
    <row r="1369" spans="1:6">
      <c r="A1369" s="25">
        <v>2240505</v>
      </c>
      <c r="B1369" s="26" t="s">
        <v>1138</v>
      </c>
      <c r="C1369" s="53"/>
      <c r="D1369" s="54"/>
      <c r="E1369" s="51">
        <f t="shared" si="42"/>
        <v>0</v>
      </c>
      <c r="F1369" s="52" t="str">
        <f t="shared" si="43"/>
        <v> </v>
      </c>
    </row>
    <row r="1370" spans="1:6">
      <c r="A1370" s="25">
        <v>2240506</v>
      </c>
      <c r="B1370" s="26" t="s">
        <v>1139</v>
      </c>
      <c r="C1370" s="53"/>
      <c r="D1370" s="54"/>
      <c r="E1370" s="51">
        <f t="shared" si="42"/>
        <v>0</v>
      </c>
      <c r="F1370" s="52" t="str">
        <f t="shared" si="43"/>
        <v> </v>
      </c>
    </row>
    <row r="1371" spans="1:6">
      <c r="A1371" s="25">
        <v>2240507</v>
      </c>
      <c r="B1371" s="26" t="s">
        <v>1140</v>
      </c>
      <c r="C1371" s="53"/>
      <c r="D1371" s="54"/>
      <c r="E1371" s="51">
        <f t="shared" si="42"/>
        <v>0</v>
      </c>
      <c r="F1371" s="52" t="str">
        <f t="shared" si="43"/>
        <v> </v>
      </c>
    </row>
    <row r="1372" spans="1:6">
      <c r="A1372" s="25">
        <v>2240508</v>
      </c>
      <c r="B1372" s="26" t="s">
        <v>1141</v>
      </c>
      <c r="C1372" s="53"/>
      <c r="D1372" s="54"/>
      <c r="E1372" s="51">
        <f t="shared" si="42"/>
        <v>0</v>
      </c>
      <c r="F1372" s="52" t="str">
        <f t="shared" si="43"/>
        <v> </v>
      </c>
    </row>
    <row r="1373" spans="1:6">
      <c r="A1373" s="25">
        <v>2240509</v>
      </c>
      <c r="B1373" s="26" t="s">
        <v>1142</v>
      </c>
      <c r="C1373" s="53"/>
      <c r="D1373" s="54"/>
      <c r="E1373" s="51">
        <f t="shared" si="42"/>
        <v>0</v>
      </c>
      <c r="F1373" s="52" t="str">
        <f t="shared" si="43"/>
        <v> </v>
      </c>
    </row>
    <row r="1374" spans="1:6">
      <c r="A1374" s="25">
        <v>2240510</v>
      </c>
      <c r="B1374" s="26" t="s">
        <v>1143</v>
      </c>
      <c r="C1374" s="53"/>
      <c r="D1374" s="54"/>
      <c r="E1374" s="51">
        <f t="shared" si="42"/>
        <v>0</v>
      </c>
      <c r="F1374" s="52" t="str">
        <f t="shared" si="43"/>
        <v> </v>
      </c>
    </row>
    <row r="1375" spans="1:6">
      <c r="A1375" s="25">
        <v>2240550</v>
      </c>
      <c r="B1375" s="26" t="s">
        <v>1144</v>
      </c>
      <c r="C1375" s="53"/>
      <c r="D1375" s="54"/>
      <c r="E1375" s="51">
        <f t="shared" si="42"/>
        <v>0</v>
      </c>
      <c r="F1375" s="52" t="str">
        <f t="shared" si="43"/>
        <v> </v>
      </c>
    </row>
    <row r="1376" spans="1:6">
      <c r="A1376" s="25">
        <v>2240599</v>
      </c>
      <c r="B1376" s="26" t="s">
        <v>1145</v>
      </c>
      <c r="C1376" s="53"/>
      <c r="D1376" s="54"/>
      <c r="E1376" s="51">
        <f t="shared" si="42"/>
        <v>0</v>
      </c>
      <c r="F1376" s="52" t="str">
        <f t="shared" si="43"/>
        <v> </v>
      </c>
    </row>
    <row r="1377" spans="1:6">
      <c r="A1377" s="25">
        <v>22406</v>
      </c>
      <c r="B1377" s="27" t="s">
        <v>1146</v>
      </c>
      <c r="C1377" s="53">
        <f>SUM(C1378:C1380)</f>
        <v>0</v>
      </c>
      <c r="D1377" s="54">
        <v>0</v>
      </c>
      <c r="E1377" s="51">
        <f t="shared" si="42"/>
        <v>0</v>
      </c>
      <c r="F1377" s="52" t="str">
        <f t="shared" si="43"/>
        <v> </v>
      </c>
    </row>
    <row r="1378" spans="1:6">
      <c r="A1378" s="25">
        <v>2240601</v>
      </c>
      <c r="B1378" s="26" t="s">
        <v>1147</v>
      </c>
      <c r="C1378" s="53"/>
      <c r="D1378" s="54"/>
      <c r="E1378" s="51">
        <f t="shared" si="42"/>
        <v>0</v>
      </c>
      <c r="F1378" s="52" t="str">
        <f t="shared" si="43"/>
        <v> </v>
      </c>
    </row>
    <row r="1379" spans="1:6">
      <c r="A1379" s="25">
        <v>2240602</v>
      </c>
      <c r="B1379" s="26" t="s">
        <v>1148</v>
      </c>
      <c r="C1379" s="53"/>
      <c r="D1379" s="54"/>
      <c r="E1379" s="51">
        <f t="shared" si="42"/>
        <v>0</v>
      </c>
      <c r="F1379" s="52" t="str">
        <f t="shared" si="43"/>
        <v> </v>
      </c>
    </row>
    <row r="1380" spans="1:6">
      <c r="A1380" s="25">
        <v>2240699</v>
      </c>
      <c r="B1380" s="26" t="s">
        <v>1149</v>
      </c>
      <c r="C1380" s="53"/>
      <c r="D1380" s="54"/>
      <c r="E1380" s="51">
        <f t="shared" si="42"/>
        <v>0</v>
      </c>
      <c r="F1380" s="52" t="str">
        <f t="shared" si="43"/>
        <v> </v>
      </c>
    </row>
    <row r="1381" spans="1:6">
      <c r="A1381" s="25">
        <v>22407</v>
      </c>
      <c r="B1381" s="27" t="s">
        <v>1150</v>
      </c>
      <c r="C1381" s="53">
        <f>SUM(C1382:C1386)</f>
        <v>0</v>
      </c>
      <c r="D1381" s="54">
        <v>0</v>
      </c>
      <c r="E1381" s="51">
        <f t="shared" si="42"/>
        <v>0</v>
      </c>
      <c r="F1381" s="52" t="str">
        <f t="shared" si="43"/>
        <v> </v>
      </c>
    </row>
    <row r="1382" spans="1:6">
      <c r="A1382" s="25">
        <v>2240701</v>
      </c>
      <c r="B1382" s="26" t="s">
        <v>569</v>
      </c>
      <c r="C1382" s="53"/>
      <c r="D1382" s="54"/>
      <c r="E1382" s="51">
        <f t="shared" si="42"/>
        <v>0</v>
      </c>
      <c r="F1382" s="52" t="str">
        <f t="shared" si="43"/>
        <v> </v>
      </c>
    </row>
    <row r="1383" spans="1:6">
      <c r="A1383" s="25">
        <v>2240702</v>
      </c>
      <c r="B1383" s="26" t="s">
        <v>570</v>
      </c>
      <c r="C1383" s="53"/>
      <c r="D1383" s="54"/>
      <c r="E1383" s="51">
        <f t="shared" si="42"/>
        <v>0</v>
      </c>
      <c r="F1383" s="52" t="str">
        <f t="shared" si="43"/>
        <v> </v>
      </c>
    </row>
    <row r="1384" spans="1:6">
      <c r="A1384" s="25">
        <v>2240703</v>
      </c>
      <c r="B1384" s="26" t="s">
        <v>1151</v>
      </c>
      <c r="C1384" s="53"/>
      <c r="D1384" s="54"/>
      <c r="E1384" s="51">
        <f t="shared" si="42"/>
        <v>0</v>
      </c>
      <c r="F1384" s="52" t="str">
        <f t="shared" si="43"/>
        <v> </v>
      </c>
    </row>
    <row r="1385" spans="1:6">
      <c r="A1385" s="25">
        <v>2240704</v>
      </c>
      <c r="B1385" s="26" t="s">
        <v>1152</v>
      </c>
      <c r="C1385" s="53"/>
      <c r="D1385" s="54"/>
      <c r="E1385" s="51">
        <f t="shared" si="42"/>
        <v>0</v>
      </c>
      <c r="F1385" s="52" t="str">
        <f t="shared" si="43"/>
        <v> </v>
      </c>
    </row>
    <row r="1386" spans="1:6">
      <c r="A1386" s="25">
        <v>2240799</v>
      </c>
      <c r="B1386" s="26" t="s">
        <v>1153</v>
      </c>
      <c r="C1386" s="53"/>
      <c r="D1386" s="54"/>
      <c r="E1386" s="51">
        <f t="shared" si="42"/>
        <v>0</v>
      </c>
      <c r="F1386" s="52" t="str">
        <f t="shared" si="43"/>
        <v> </v>
      </c>
    </row>
    <row r="1387" spans="1:6">
      <c r="A1387" s="25">
        <v>22499</v>
      </c>
      <c r="B1387" s="27" t="s">
        <v>1154</v>
      </c>
      <c r="C1387" s="53"/>
      <c r="D1387" s="54"/>
      <c r="E1387" s="51">
        <f t="shared" si="42"/>
        <v>0</v>
      </c>
      <c r="F1387" s="52" t="str">
        <f t="shared" si="43"/>
        <v> </v>
      </c>
    </row>
    <row r="1388" spans="1:6">
      <c r="A1388" s="27">
        <v>227</v>
      </c>
      <c r="B1388" s="27" t="s">
        <v>45</v>
      </c>
      <c r="C1388" s="53"/>
      <c r="D1388" s="54"/>
      <c r="E1388" s="51">
        <f t="shared" si="42"/>
        <v>0</v>
      </c>
      <c r="F1388" s="52" t="str">
        <f t="shared" si="43"/>
        <v> </v>
      </c>
    </row>
    <row r="1389" spans="1:6">
      <c r="A1389" s="27">
        <v>229</v>
      </c>
      <c r="B1389" s="27" t="s">
        <v>46</v>
      </c>
      <c r="C1389" s="53">
        <f>C1390+C1391</f>
        <v>0</v>
      </c>
      <c r="D1389" s="54"/>
      <c r="E1389" s="51">
        <f t="shared" si="42"/>
        <v>0</v>
      </c>
      <c r="F1389" s="52" t="str">
        <f t="shared" si="43"/>
        <v> </v>
      </c>
    </row>
    <row r="1390" spans="1:6">
      <c r="A1390" s="25">
        <v>22902</v>
      </c>
      <c r="B1390" s="27" t="s">
        <v>1155</v>
      </c>
      <c r="C1390" s="53"/>
      <c r="D1390" s="54"/>
      <c r="E1390" s="51">
        <f t="shared" si="42"/>
        <v>0</v>
      </c>
      <c r="F1390" s="52" t="str">
        <f t="shared" si="43"/>
        <v> </v>
      </c>
    </row>
    <row r="1391" spans="1:6">
      <c r="A1391" s="25">
        <v>22999</v>
      </c>
      <c r="B1391" s="27" t="s">
        <v>1005</v>
      </c>
      <c r="C1391" s="53">
        <f>C1392</f>
        <v>0</v>
      </c>
      <c r="D1391" s="54"/>
      <c r="E1391" s="51">
        <f t="shared" si="42"/>
        <v>0</v>
      </c>
      <c r="F1391" s="52" t="str">
        <f t="shared" si="43"/>
        <v> </v>
      </c>
    </row>
    <row r="1392" spans="1:6">
      <c r="A1392" s="25">
        <v>2299901</v>
      </c>
      <c r="B1392" s="26" t="s">
        <v>46</v>
      </c>
      <c r="C1392" s="53"/>
      <c r="D1392" s="54"/>
      <c r="E1392" s="51">
        <f t="shared" si="42"/>
        <v>0</v>
      </c>
      <c r="F1392" s="52" t="str">
        <f t="shared" si="43"/>
        <v> </v>
      </c>
    </row>
    <row r="1393" spans="1:6">
      <c r="A1393" s="27">
        <v>232</v>
      </c>
      <c r="B1393" s="27" t="s">
        <v>47</v>
      </c>
      <c r="C1393" s="53">
        <f>C1394+C1395+C1396</f>
        <v>0</v>
      </c>
      <c r="D1393" s="54"/>
      <c r="E1393" s="51">
        <f t="shared" si="42"/>
        <v>0</v>
      </c>
      <c r="F1393" s="52" t="str">
        <f t="shared" si="43"/>
        <v> </v>
      </c>
    </row>
    <row r="1394" spans="1:6">
      <c r="A1394" s="25">
        <v>23201</v>
      </c>
      <c r="B1394" s="27" t="s">
        <v>1156</v>
      </c>
      <c r="C1394" s="53"/>
      <c r="D1394" s="54"/>
      <c r="E1394" s="51">
        <f t="shared" si="42"/>
        <v>0</v>
      </c>
      <c r="F1394" s="52" t="str">
        <f t="shared" si="43"/>
        <v> </v>
      </c>
    </row>
    <row r="1395" spans="1:6">
      <c r="A1395" s="25">
        <v>23202</v>
      </c>
      <c r="B1395" s="27" t="s">
        <v>1157</v>
      </c>
      <c r="C1395" s="53"/>
      <c r="D1395" s="54"/>
      <c r="E1395" s="51">
        <f t="shared" si="42"/>
        <v>0</v>
      </c>
      <c r="F1395" s="52" t="str">
        <f t="shared" si="43"/>
        <v> </v>
      </c>
    </row>
    <row r="1396" spans="1:6">
      <c r="A1396" s="25">
        <v>23203</v>
      </c>
      <c r="B1396" s="27" t="s">
        <v>1158</v>
      </c>
      <c r="C1396" s="53">
        <f>SUM(C1397:C1400)</f>
        <v>0</v>
      </c>
      <c r="D1396" s="54"/>
      <c r="E1396" s="51">
        <f t="shared" si="42"/>
        <v>0</v>
      </c>
      <c r="F1396" s="52" t="str">
        <f t="shared" si="43"/>
        <v> </v>
      </c>
    </row>
    <row r="1397" spans="1:6">
      <c r="A1397" s="25">
        <v>2320301</v>
      </c>
      <c r="B1397" s="26" t="s">
        <v>1159</v>
      </c>
      <c r="C1397" s="53"/>
      <c r="D1397" s="54"/>
      <c r="E1397" s="51">
        <f t="shared" si="42"/>
        <v>0</v>
      </c>
      <c r="F1397" s="52" t="str">
        <f t="shared" si="43"/>
        <v> </v>
      </c>
    </row>
    <row r="1398" ht="27" spans="1:6">
      <c r="A1398" s="25">
        <v>2320302</v>
      </c>
      <c r="B1398" s="26" t="s">
        <v>1160</v>
      </c>
      <c r="C1398" s="53"/>
      <c r="D1398" s="54"/>
      <c r="E1398" s="51">
        <f t="shared" si="42"/>
        <v>0</v>
      </c>
      <c r="F1398" s="52" t="str">
        <f t="shared" si="43"/>
        <v> </v>
      </c>
    </row>
    <row r="1399" ht="27" spans="1:6">
      <c r="A1399" s="25">
        <v>2320303</v>
      </c>
      <c r="B1399" s="26" t="s">
        <v>1161</v>
      </c>
      <c r="C1399" s="53"/>
      <c r="D1399" s="54"/>
      <c r="E1399" s="51">
        <f t="shared" si="42"/>
        <v>0</v>
      </c>
      <c r="F1399" s="52" t="str">
        <f t="shared" si="43"/>
        <v> </v>
      </c>
    </row>
    <row r="1400" spans="1:6">
      <c r="A1400" s="25">
        <v>2320304</v>
      </c>
      <c r="B1400" s="26" t="s">
        <v>1162</v>
      </c>
      <c r="C1400" s="53"/>
      <c r="D1400" s="54"/>
      <c r="E1400" s="51">
        <f t="shared" si="42"/>
        <v>0</v>
      </c>
      <c r="F1400" s="52" t="str">
        <f t="shared" si="43"/>
        <v> </v>
      </c>
    </row>
    <row r="1401" spans="1:6">
      <c r="A1401" s="27">
        <v>233</v>
      </c>
      <c r="B1401" s="27" t="s">
        <v>48</v>
      </c>
      <c r="C1401" s="53">
        <f>C1402+C1403+C1404</f>
        <v>0</v>
      </c>
      <c r="D1401" s="54"/>
      <c r="E1401" s="51">
        <f t="shared" si="42"/>
        <v>0</v>
      </c>
      <c r="F1401" s="52" t="str">
        <f t="shared" si="43"/>
        <v> </v>
      </c>
    </row>
    <row r="1402" ht="27" spans="1:6">
      <c r="A1402" s="25">
        <v>23301</v>
      </c>
      <c r="B1402" s="27" t="s">
        <v>1163</v>
      </c>
      <c r="C1402" s="53"/>
      <c r="D1402" s="54"/>
      <c r="E1402" s="51">
        <f t="shared" si="42"/>
        <v>0</v>
      </c>
      <c r="F1402" s="52" t="str">
        <f t="shared" si="43"/>
        <v> </v>
      </c>
    </row>
    <row r="1403" ht="27" spans="1:6">
      <c r="A1403" s="25">
        <v>23302</v>
      </c>
      <c r="B1403" s="27" t="s">
        <v>1164</v>
      </c>
      <c r="C1403" s="53"/>
      <c r="D1403" s="54"/>
      <c r="E1403" s="51">
        <f t="shared" si="42"/>
        <v>0</v>
      </c>
      <c r="F1403" s="52" t="str">
        <f t="shared" si="43"/>
        <v> </v>
      </c>
    </row>
    <row r="1404" ht="27" spans="1:6">
      <c r="A1404" s="25">
        <v>23303</v>
      </c>
      <c r="B1404" s="27" t="s">
        <v>1165</v>
      </c>
      <c r="C1404" s="53"/>
      <c r="D1404" s="54"/>
      <c r="E1404" s="51">
        <f t="shared" si="42"/>
        <v>0</v>
      </c>
      <c r="F1404" s="52" t="str">
        <f t="shared" si="43"/>
        <v> </v>
      </c>
    </row>
    <row r="1405" spans="1:6">
      <c r="A1405" s="55" t="s">
        <v>49</v>
      </c>
      <c r="B1405" s="27"/>
      <c r="C1405" s="53">
        <f>C1406+C1407</f>
        <v>1228.735</v>
      </c>
      <c r="D1405" s="54">
        <v>1550</v>
      </c>
      <c r="E1405" s="51">
        <f t="shared" si="42"/>
        <v>321.265</v>
      </c>
      <c r="F1405" s="52">
        <f t="shared" si="43"/>
        <v>26.1459956784824</v>
      </c>
    </row>
    <row r="1406" spans="1:6">
      <c r="A1406" s="27">
        <v>2300601</v>
      </c>
      <c r="B1406" s="24" t="s">
        <v>1166</v>
      </c>
      <c r="C1406" s="53"/>
      <c r="D1406" s="54">
        <v>0</v>
      </c>
      <c r="E1406" s="51">
        <f t="shared" si="42"/>
        <v>0</v>
      </c>
      <c r="F1406" s="52" t="str">
        <f t="shared" si="43"/>
        <v> </v>
      </c>
    </row>
    <row r="1407" spans="1:6">
      <c r="A1407" s="27">
        <v>2300602</v>
      </c>
      <c r="B1407" s="24" t="s">
        <v>1167</v>
      </c>
      <c r="C1407" s="53">
        <f>C1408+C1409+C1410</f>
        <v>1228.735</v>
      </c>
      <c r="D1407" s="54">
        <v>1550</v>
      </c>
      <c r="E1407" s="51">
        <f t="shared" si="42"/>
        <v>321.265</v>
      </c>
      <c r="F1407" s="52">
        <f t="shared" si="43"/>
        <v>26.1459956784824</v>
      </c>
    </row>
    <row r="1408" spans="1:6">
      <c r="A1408" s="25"/>
      <c r="B1408" s="26" t="s">
        <v>1168</v>
      </c>
      <c r="C1408" s="53">
        <v>722.1898</v>
      </c>
      <c r="D1408" s="54">
        <v>722</v>
      </c>
      <c r="E1408" s="51">
        <f t="shared" si="42"/>
        <v>-0.189799999999991</v>
      </c>
      <c r="F1408" s="52">
        <f t="shared" si="43"/>
        <v>-0.0262811798228099</v>
      </c>
    </row>
    <row r="1409" spans="1:6">
      <c r="A1409" s="25"/>
      <c r="B1409" s="26" t="s">
        <v>1169</v>
      </c>
      <c r="C1409" s="53">
        <v>346.9654</v>
      </c>
      <c r="D1409" s="54">
        <v>375</v>
      </c>
      <c r="E1409" s="51">
        <f t="shared" si="42"/>
        <v>28.0346</v>
      </c>
      <c r="F1409" s="52">
        <f t="shared" si="43"/>
        <v>8.07994111228382</v>
      </c>
    </row>
    <row r="1410" spans="1:6">
      <c r="A1410" s="25"/>
      <c r="B1410" s="26" t="s">
        <v>1170</v>
      </c>
      <c r="C1410" s="53">
        <v>159.5798</v>
      </c>
      <c r="D1410" s="54">
        <v>453</v>
      </c>
      <c r="E1410" s="51">
        <f t="shared" si="42"/>
        <v>293.4202</v>
      </c>
      <c r="F1410" s="52">
        <f t="shared" si="43"/>
        <v>183.870514939861</v>
      </c>
    </row>
    <row r="1411" spans="1:6">
      <c r="A1411" s="55" t="s">
        <v>50</v>
      </c>
      <c r="B1411" s="27"/>
      <c r="C1411" s="53">
        <f>C1412</f>
        <v>0</v>
      </c>
      <c r="D1411" s="54">
        <v>0</v>
      </c>
      <c r="E1411" s="51">
        <f t="shared" si="42"/>
        <v>0</v>
      </c>
      <c r="F1411" s="52" t="str">
        <f t="shared" si="43"/>
        <v> </v>
      </c>
    </row>
    <row r="1412" spans="1:6">
      <c r="A1412" s="25">
        <v>23103</v>
      </c>
      <c r="B1412" s="25" t="s">
        <v>1171</v>
      </c>
      <c r="C1412" s="53">
        <f>C1413</f>
        <v>0</v>
      </c>
      <c r="D1412" s="54"/>
      <c r="E1412" s="51">
        <f t="shared" si="42"/>
        <v>0</v>
      </c>
      <c r="F1412" s="52" t="str">
        <f t="shared" si="43"/>
        <v> </v>
      </c>
    </row>
    <row r="1413" spans="1:6">
      <c r="A1413" s="25">
        <v>2310301</v>
      </c>
      <c r="B1413" s="26" t="s">
        <v>1172</v>
      </c>
      <c r="C1413" s="53"/>
      <c r="D1413" s="54"/>
      <c r="E1413" s="51">
        <f t="shared" si="42"/>
        <v>0</v>
      </c>
      <c r="F1413" s="52" t="str">
        <f t="shared" si="43"/>
        <v> </v>
      </c>
    </row>
    <row r="1414" spans="1:6">
      <c r="A1414" s="56" t="s">
        <v>51</v>
      </c>
      <c r="B1414" s="57"/>
      <c r="C1414" s="53">
        <f>C1415</f>
        <v>274.9707</v>
      </c>
      <c r="D1414" s="54">
        <v>0</v>
      </c>
      <c r="E1414" s="51">
        <f t="shared" si="42"/>
        <v>-274.9707</v>
      </c>
      <c r="F1414" s="52">
        <f t="shared" si="43"/>
        <v>-100</v>
      </c>
    </row>
    <row r="1415" spans="1:6">
      <c r="A1415" s="25">
        <v>23009</v>
      </c>
      <c r="B1415" s="58" t="s">
        <v>1173</v>
      </c>
      <c r="C1415" s="53">
        <v>274.9707</v>
      </c>
      <c r="D1415" s="54"/>
      <c r="E1415" s="51">
        <f t="shared" si="42"/>
        <v>-274.9707</v>
      </c>
      <c r="F1415" s="52">
        <f t="shared" si="43"/>
        <v>-100</v>
      </c>
    </row>
    <row r="1416" spans="1:6">
      <c r="A1416" s="55" t="s">
        <v>52</v>
      </c>
      <c r="B1416" s="55"/>
      <c r="C1416" s="59"/>
      <c r="D1416" s="54"/>
      <c r="E1416" s="51">
        <f t="shared" si="42"/>
        <v>0</v>
      </c>
      <c r="F1416" s="52" t="str">
        <f t="shared" si="43"/>
        <v> </v>
      </c>
    </row>
    <row r="1417" spans="1:6">
      <c r="A1417" s="30" t="s">
        <v>54</v>
      </c>
      <c r="B1417" s="30"/>
      <c r="C1417" s="53">
        <f>C1414+C1411+C1405+C5</f>
        <v>17294.9157</v>
      </c>
      <c r="D1417" s="54">
        <v>13749.275343</v>
      </c>
      <c r="E1417" s="51">
        <f t="shared" si="42"/>
        <v>-3545.640357</v>
      </c>
      <c r="F1417" s="52">
        <f t="shared" si="43"/>
        <v>-20.501056024228</v>
      </c>
    </row>
  </sheetData>
  <sheetProtection formatCells="0"/>
  <mergeCells count="3">
    <mergeCell ref="A2:F2"/>
    <mergeCell ref="A5:B5"/>
    <mergeCell ref="A1417:B1417"/>
  </mergeCells>
  <printOptions horizontalCentered="1"/>
  <pageMargins left="0.393700787401575" right="0.393700787401575" top="0.393700787401575" bottom="0.393700787401575" header="0" footer="0.196850393700787"/>
  <pageSetup paperSize="9" scale="92" fitToHeight="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5"/>
  <sheetViews>
    <sheetView zoomScale="85" zoomScaleNormal="85" workbookViewId="0">
      <pane xSplit="2" ySplit="5" topLeftCell="C72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 outlineLevelCol="5"/>
  <cols>
    <col min="1" max="1" width="11.1" style="5" customWidth="1"/>
    <col min="2" max="2" width="35.1" style="5" customWidth="1"/>
    <col min="3" max="3" width="20.1" style="5" customWidth="1"/>
    <col min="4" max="4" width="13.9" style="5" customWidth="1"/>
    <col min="5" max="5" width="16.6" style="5" customWidth="1"/>
    <col min="6" max="6" width="13.1" style="6" customWidth="1"/>
    <col min="7" max="16384" width="9" style="5"/>
  </cols>
  <sheetData>
    <row r="1" ht="25.5" customHeight="1" spans="1:1">
      <c r="A1" s="4" t="s">
        <v>1174</v>
      </c>
    </row>
    <row r="2" ht="25.5" spans="1:6">
      <c r="A2" s="7" t="s">
        <v>109</v>
      </c>
      <c r="B2" s="7"/>
      <c r="C2" s="7"/>
      <c r="D2" s="7"/>
      <c r="E2" s="7"/>
      <c r="F2" s="7"/>
    </row>
    <row r="3" ht="18.75" customHeight="1" spans="1:6">
      <c r="A3" s="8" t="s">
        <v>1175</v>
      </c>
      <c r="B3" s="8"/>
      <c r="C3" s="8"/>
      <c r="D3" s="8"/>
      <c r="E3" s="8"/>
      <c r="F3" s="9" t="s">
        <v>57</v>
      </c>
    </row>
    <row r="4" s="1" customFormat="1" ht="31.2" customHeight="1" spans="1:6">
      <c r="A4" s="10" t="s">
        <v>7</v>
      </c>
      <c r="B4" s="10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s="2" customFormat="1" ht="19.95" customHeight="1" spans="1:6">
      <c r="A5" s="14" t="s">
        <v>14</v>
      </c>
      <c r="B5" s="15"/>
      <c r="C5" s="16">
        <f>C6+C11+C22+C30+C37+C41+C44+C48+C51+C57+C60+C65+C68</f>
        <v>15791.26</v>
      </c>
      <c r="D5" s="16">
        <v>12199.275343</v>
      </c>
      <c r="E5" s="16">
        <f>D5-C5</f>
        <v>-3591.984657</v>
      </c>
      <c r="F5" s="17">
        <f>IF(C5&lt;&gt;0,E5/C5*100," ")</f>
        <v>-22.7466627552203</v>
      </c>
    </row>
    <row r="6" s="2" customFormat="1" ht="19.95" customHeight="1" spans="1:6">
      <c r="A6" s="18">
        <v>501</v>
      </c>
      <c r="B6" s="18" t="s">
        <v>1176</v>
      </c>
      <c r="C6" s="19">
        <f>SUM(C7:C10)</f>
        <v>1498.89</v>
      </c>
      <c r="D6" s="19">
        <v>1514.9102</v>
      </c>
      <c r="E6" s="16">
        <f t="shared" ref="E6:E69" si="0">D6-C6</f>
        <v>16.0202000000002</v>
      </c>
      <c r="F6" s="17">
        <f t="shared" ref="F6:F69" si="1">IF(C6&lt;&gt;0,E6/C6*100," ")</f>
        <v>1.06880424847722</v>
      </c>
    </row>
    <row r="7" s="3" customFormat="1" ht="19.95" customHeight="1" spans="1:6">
      <c r="A7" s="20">
        <v>50101</v>
      </c>
      <c r="B7" s="21" t="s">
        <v>1177</v>
      </c>
      <c r="C7" s="22">
        <v>1155.9</v>
      </c>
      <c r="D7" s="22">
        <v>1082.2802</v>
      </c>
      <c r="E7" s="16">
        <f t="shared" si="0"/>
        <v>-73.6198000000002</v>
      </c>
      <c r="F7" s="17">
        <f t="shared" si="1"/>
        <v>-6.36904576520462</v>
      </c>
    </row>
    <row r="8" s="3" customFormat="1" ht="19.95" customHeight="1" spans="1:6">
      <c r="A8" s="20">
        <v>50102</v>
      </c>
      <c r="B8" s="21" t="s">
        <v>1178</v>
      </c>
      <c r="C8" s="22">
        <v>180.79</v>
      </c>
      <c r="D8" s="22">
        <v>273.73</v>
      </c>
      <c r="E8" s="16">
        <f t="shared" si="0"/>
        <v>92.94</v>
      </c>
      <c r="F8" s="17">
        <f t="shared" si="1"/>
        <v>51.4077106034626</v>
      </c>
    </row>
    <row r="9" s="3" customFormat="1" ht="19.95" customHeight="1" spans="1:6">
      <c r="A9" s="20">
        <v>50103</v>
      </c>
      <c r="B9" s="21" t="s">
        <v>1065</v>
      </c>
      <c r="C9" s="22">
        <v>104.1</v>
      </c>
      <c r="D9" s="22">
        <v>115</v>
      </c>
      <c r="E9" s="16">
        <f t="shared" si="0"/>
        <v>10.9</v>
      </c>
      <c r="F9" s="17">
        <f t="shared" si="1"/>
        <v>10.4707012487992</v>
      </c>
    </row>
    <row r="10" s="3" customFormat="1" ht="19.95" customHeight="1" spans="1:6">
      <c r="A10" s="20">
        <v>50199</v>
      </c>
      <c r="B10" s="21" t="s">
        <v>1179</v>
      </c>
      <c r="C10" s="22">
        <v>58.1</v>
      </c>
      <c r="D10" s="22">
        <v>43.9</v>
      </c>
      <c r="E10" s="16">
        <f t="shared" si="0"/>
        <v>-14.2</v>
      </c>
      <c r="F10" s="17">
        <f t="shared" si="1"/>
        <v>-24.4406196213425</v>
      </c>
    </row>
    <row r="11" s="2" customFormat="1" ht="19.95" customHeight="1" spans="1:6">
      <c r="A11" s="18">
        <v>502</v>
      </c>
      <c r="B11" s="18" t="s">
        <v>1180</v>
      </c>
      <c r="C11" s="19">
        <f>SUM(C12:C21)</f>
        <v>1762.36</v>
      </c>
      <c r="D11" s="19">
        <v>2114.41127</v>
      </c>
      <c r="E11" s="16">
        <f t="shared" si="0"/>
        <v>352.05127</v>
      </c>
      <c r="F11" s="17">
        <f t="shared" si="1"/>
        <v>19.9761268980231</v>
      </c>
    </row>
    <row r="12" s="3" customFormat="1" ht="19.95" customHeight="1" spans="1:6">
      <c r="A12" s="20">
        <v>50201</v>
      </c>
      <c r="B12" s="21" t="s">
        <v>1181</v>
      </c>
      <c r="C12" s="22">
        <v>260.9</v>
      </c>
      <c r="D12" s="22">
        <v>102.44</v>
      </c>
      <c r="E12" s="16">
        <f t="shared" si="0"/>
        <v>-158.46</v>
      </c>
      <c r="F12" s="17">
        <f t="shared" si="1"/>
        <v>-60.7359141433499</v>
      </c>
    </row>
    <row r="13" s="3" customFormat="1" ht="19.95" customHeight="1" spans="1:6">
      <c r="A13" s="20">
        <v>50202</v>
      </c>
      <c r="B13" s="21" t="s">
        <v>1182</v>
      </c>
      <c r="C13" s="22">
        <v>29.3</v>
      </c>
      <c r="D13" s="22">
        <v>29.3</v>
      </c>
      <c r="E13" s="16">
        <f t="shared" si="0"/>
        <v>0</v>
      </c>
      <c r="F13" s="17">
        <f t="shared" si="1"/>
        <v>0</v>
      </c>
    </row>
    <row r="14" s="3" customFormat="1" ht="19.95" customHeight="1" spans="1:6">
      <c r="A14" s="20">
        <v>50203</v>
      </c>
      <c r="B14" s="21" t="s">
        <v>1183</v>
      </c>
      <c r="C14" s="22">
        <v>4.68</v>
      </c>
      <c r="D14" s="22">
        <v>12</v>
      </c>
      <c r="E14" s="16">
        <f t="shared" si="0"/>
        <v>7.32</v>
      </c>
      <c r="F14" s="17">
        <f t="shared" si="1"/>
        <v>156.410256410256</v>
      </c>
    </row>
    <row r="15" s="3" customFormat="1" ht="19.95" customHeight="1" spans="1:6">
      <c r="A15" s="20">
        <v>50204</v>
      </c>
      <c r="B15" s="21" t="s">
        <v>1184</v>
      </c>
      <c r="C15" s="22">
        <v>11.69</v>
      </c>
      <c r="D15" s="22"/>
      <c r="E15" s="16">
        <f t="shared" si="0"/>
        <v>-11.69</v>
      </c>
      <c r="F15" s="17">
        <f t="shared" si="1"/>
        <v>-100</v>
      </c>
    </row>
    <row r="16" s="3" customFormat="1" ht="19.95" customHeight="1" spans="1:6">
      <c r="A16" s="20">
        <v>50205</v>
      </c>
      <c r="B16" s="21" t="s">
        <v>1185</v>
      </c>
      <c r="C16" s="22">
        <v>680.81</v>
      </c>
      <c r="D16" s="22">
        <v>20</v>
      </c>
      <c r="E16" s="16">
        <f t="shared" si="0"/>
        <v>-660.81</v>
      </c>
      <c r="F16" s="17">
        <f t="shared" si="1"/>
        <v>-97.0623228213452</v>
      </c>
    </row>
    <row r="17" s="3" customFormat="1" ht="19.95" customHeight="1" spans="1:6">
      <c r="A17" s="20">
        <v>50206</v>
      </c>
      <c r="B17" s="21" t="s">
        <v>1186</v>
      </c>
      <c r="C17" s="22">
        <v>58.45</v>
      </c>
      <c r="D17" s="22">
        <v>58.45</v>
      </c>
      <c r="E17" s="16">
        <f t="shared" si="0"/>
        <v>0</v>
      </c>
      <c r="F17" s="17">
        <f t="shared" si="1"/>
        <v>0</v>
      </c>
    </row>
    <row r="18" s="3" customFormat="1" ht="19.95" customHeight="1" spans="1:6">
      <c r="A18" s="20">
        <v>50207</v>
      </c>
      <c r="B18" s="21" t="s">
        <v>1187</v>
      </c>
      <c r="C18" s="22">
        <v>3.72</v>
      </c>
      <c r="D18" s="22"/>
      <c r="E18" s="16">
        <f t="shared" si="0"/>
        <v>-3.72</v>
      </c>
      <c r="F18" s="17">
        <f t="shared" si="1"/>
        <v>-100</v>
      </c>
    </row>
    <row r="19" s="3" customFormat="1" ht="19.95" customHeight="1" spans="1:6">
      <c r="A19" s="20">
        <v>50208</v>
      </c>
      <c r="B19" s="21" t="s">
        <v>1188</v>
      </c>
      <c r="C19" s="22">
        <v>41.5</v>
      </c>
      <c r="D19" s="22">
        <v>41.5</v>
      </c>
      <c r="E19" s="16">
        <f t="shared" si="0"/>
        <v>0</v>
      </c>
      <c r="F19" s="17">
        <f t="shared" si="1"/>
        <v>0</v>
      </c>
    </row>
    <row r="20" s="3" customFormat="1" ht="19.95" customHeight="1" spans="1:6">
      <c r="A20" s="20">
        <v>50209</v>
      </c>
      <c r="B20" s="21" t="s">
        <v>1189</v>
      </c>
      <c r="C20" s="22">
        <v>0.44</v>
      </c>
      <c r="D20" s="22"/>
      <c r="E20" s="16">
        <f t="shared" si="0"/>
        <v>-0.44</v>
      </c>
      <c r="F20" s="17">
        <f t="shared" si="1"/>
        <v>-100</v>
      </c>
    </row>
    <row r="21" s="3" customFormat="1" ht="19.95" customHeight="1" spans="1:6">
      <c r="A21" s="20">
        <v>50299</v>
      </c>
      <c r="B21" s="21" t="s">
        <v>1190</v>
      </c>
      <c r="C21" s="22">
        <v>670.87</v>
      </c>
      <c r="D21" s="22">
        <v>1850.72127</v>
      </c>
      <c r="E21" s="16">
        <f t="shared" si="0"/>
        <v>1179.85127</v>
      </c>
      <c r="F21" s="17">
        <f t="shared" si="1"/>
        <v>175.868837479691</v>
      </c>
    </row>
    <row r="22" s="2" customFormat="1" ht="19.95" customHeight="1" spans="1:6">
      <c r="A22" s="18">
        <v>503</v>
      </c>
      <c r="B22" s="18" t="s">
        <v>1191</v>
      </c>
      <c r="C22" s="19">
        <f>SUM(C23:C29)</f>
        <v>791.36</v>
      </c>
      <c r="D22" s="19">
        <v>30.312</v>
      </c>
      <c r="E22" s="16">
        <f t="shared" si="0"/>
        <v>-761.048</v>
      </c>
      <c r="F22" s="17">
        <f t="shared" si="1"/>
        <v>-96.1696320258795</v>
      </c>
    </row>
    <row r="23" s="3" customFormat="1" ht="19.95" customHeight="1" spans="1:6">
      <c r="A23" s="20">
        <v>50301</v>
      </c>
      <c r="B23" s="21" t="s">
        <v>1192</v>
      </c>
      <c r="C23" s="22"/>
      <c r="D23" s="22"/>
      <c r="E23" s="16">
        <f t="shared" si="0"/>
        <v>0</v>
      </c>
      <c r="F23" s="17" t="str">
        <f t="shared" si="1"/>
        <v> </v>
      </c>
    </row>
    <row r="24" s="3" customFormat="1" ht="19.95" customHeight="1" spans="1:6">
      <c r="A24" s="20">
        <v>50302</v>
      </c>
      <c r="B24" s="21" t="s">
        <v>1193</v>
      </c>
      <c r="C24" s="22">
        <v>678</v>
      </c>
      <c r="D24" s="22"/>
      <c r="E24" s="16">
        <f t="shared" si="0"/>
        <v>-678</v>
      </c>
      <c r="F24" s="17">
        <f t="shared" si="1"/>
        <v>-100</v>
      </c>
    </row>
    <row r="25" s="3" customFormat="1" ht="19.95" customHeight="1" spans="1:6">
      <c r="A25" s="20">
        <v>50303</v>
      </c>
      <c r="B25" s="21" t="s">
        <v>1194</v>
      </c>
      <c r="C25" s="22"/>
      <c r="D25" s="22"/>
      <c r="E25" s="16">
        <f t="shared" si="0"/>
        <v>0</v>
      </c>
      <c r="F25" s="17" t="str">
        <f t="shared" si="1"/>
        <v> </v>
      </c>
    </row>
    <row r="26" s="3" customFormat="1" ht="19.95" customHeight="1" spans="1:6">
      <c r="A26" s="20">
        <v>50305</v>
      </c>
      <c r="B26" s="21" t="s">
        <v>1195</v>
      </c>
      <c r="C26" s="22"/>
      <c r="D26" s="22"/>
      <c r="E26" s="16">
        <f t="shared" si="0"/>
        <v>0</v>
      </c>
      <c r="F26" s="17" t="str">
        <f t="shared" si="1"/>
        <v> </v>
      </c>
    </row>
    <row r="27" s="3" customFormat="1" ht="19.95" customHeight="1" spans="1:6">
      <c r="A27" s="20">
        <v>50306</v>
      </c>
      <c r="B27" s="21" t="s">
        <v>1196</v>
      </c>
      <c r="C27" s="22">
        <v>97.36</v>
      </c>
      <c r="D27" s="22"/>
      <c r="E27" s="16">
        <f t="shared" si="0"/>
        <v>-97.36</v>
      </c>
      <c r="F27" s="17">
        <f t="shared" si="1"/>
        <v>-100</v>
      </c>
    </row>
    <row r="28" s="3" customFormat="1" ht="19.95" customHeight="1" spans="1:6">
      <c r="A28" s="20">
        <v>50307</v>
      </c>
      <c r="B28" s="21" t="s">
        <v>1197</v>
      </c>
      <c r="C28" s="22">
        <v>13.55</v>
      </c>
      <c r="D28" s="22"/>
      <c r="E28" s="16">
        <f t="shared" si="0"/>
        <v>-13.55</v>
      </c>
      <c r="F28" s="17">
        <f t="shared" si="1"/>
        <v>-100</v>
      </c>
    </row>
    <row r="29" s="3" customFormat="1" ht="19.95" customHeight="1" spans="1:6">
      <c r="A29" s="20">
        <v>50399</v>
      </c>
      <c r="B29" s="21" t="s">
        <v>1198</v>
      </c>
      <c r="C29" s="22">
        <v>2.45</v>
      </c>
      <c r="D29" s="22">
        <v>30.312</v>
      </c>
      <c r="E29" s="16">
        <f t="shared" si="0"/>
        <v>27.862</v>
      </c>
      <c r="F29" s="17">
        <f t="shared" si="1"/>
        <v>1137.22448979592</v>
      </c>
    </row>
    <row r="30" s="2" customFormat="1" ht="19.95" customHeight="1" spans="1:6">
      <c r="A30" s="18">
        <v>504</v>
      </c>
      <c r="B30" s="18" t="s">
        <v>1199</v>
      </c>
      <c r="C30" s="19">
        <f>SUM(C31:C36)</f>
        <v>0</v>
      </c>
      <c r="D30" s="19">
        <v>0</v>
      </c>
      <c r="E30" s="16">
        <f t="shared" si="0"/>
        <v>0</v>
      </c>
      <c r="F30" s="17" t="str">
        <f t="shared" si="1"/>
        <v> </v>
      </c>
    </row>
    <row r="31" s="3" customFormat="1" ht="19.95" customHeight="1" spans="1:6">
      <c r="A31" s="20">
        <v>50401</v>
      </c>
      <c r="B31" s="21" t="s">
        <v>1192</v>
      </c>
      <c r="C31" s="22"/>
      <c r="D31" s="22"/>
      <c r="E31" s="16">
        <f t="shared" si="0"/>
        <v>0</v>
      </c>
      <c r="F31" s="17" t="str">
        <f t="shared" si="1"/>
        <v> </v>
      </c>
    </row>
    <row r="32" s="3" customFormat="1" ht="19.95" customHeight="1" spans="1:6">
      <c r="A32" s="20">
        <v>50402</v>
      </c>
      <c r="B32" s="21" t="s">
        <v>1193</v>
      </c>
      <c r="C32" s="22"/>
      <c r="D32" s="22"/>
      <c r="E32" s="16">
        <f t="shared" si="0"/>
        <v>0</v>
      </c>
      <c r="F32" s="17" t="str">
        <f t="shared" si="1"/>
        <v> </v>
      </c>
    </row>
    <row r="33" s="3" customFormat="1" ht="19.95" customHeight="1" spans="1:6">
      <c r="A33" s="20">
        <v>50403</v>
      </c>
      <c r="B33" s="21" t="s">
        <v>1194</v>
      </c>
      <c r="C33" s="22"/>
      <c r="D33" s="22"/>
      <c r="E33" s="16">
        <f t="shared" si="0"/>
        <v>0</v>
      </c>
      <c r="F33" s="17" t="str">
        <f t="shared" si="1"/>
        <v> </v>
      </c>
    </row>
    <row r="34" s="3" customFormat="1" ht="19.95" customHeight="1" spans="1:6">
      <c r="A34" s="20">
        <v>50404</v>
      </c>
      <c r="B34" s="21" t="s">
        <v>1196</v>
      </c>
      <c r="C34" s="22"/>
      <c r="D34" s="22"/>
      <c r="E34" s="16">
        <f t="shared" si="0"/>
        <v>0</v>
      </c>
      <c r="F34" s="17" t="str">
        <f t="shared" si="1"/>
        <v> </v>
      </c>
    </row>
    <row r="35" s="3" customFormat="1" ht="19.95" customHeight="1" spans="1:6">
      <c r="A35" s="20">
        <v>50405</v>
      </c>
      <c r="B35" s="21" t="s">
        <v>1197</v>
      </c>
      <c r="C35" s="22"/>
      <c r="D35" s="22"/>
      <c r="E35" s="16">
        <f t="shared" si="0"/>
        <v>0</v>
      </c>
      <c r="F35" s="17" t="str">
        <f t="shared" si="1"/>
        <v> </v>
      </c>
    </row>
    <row r="36" s="3" customFormat="1" ht="19.95" customHeight="1" spans="1:6">
      <c r="A36" s="20">
        <v>50499</v>
      </c>
      <c r="B36" s="21" t="s">
        <v>1198</v>
      </c>
      <c r="C36" s="22"/>
      <c r="D36" s="22"/>
      <c r="E36" s="16">
        <f t="shared" si="0"/>
        <v>0</v>
      </c>
      <c r="F36" s="17" t="str">
        <f t="shared" si="1"/>
        <v> </v>
      </c>
    </row>
    <row r="37" s="2" customFormat="1" ht="19.95" customHeight="1" spans="1:6">
      <c r="A37" s="18">
        <v>505</v>
      </c>
      <c r="B37" s="18" t="s">
        <v>1200</v>
      </c>
      <c r="C37" s="19">
        <f>SUM(C38:C40)</f>
        <v>6105.4</v>
      </c>
      <c r="D37" s="19">
        <v>5731.266018</v>
      </c>
      <c r="E37" s="16">
        <f t="shared" si="0"/>
        <v>-374.133982</v>
      </c>
      <c r="F37" s="17">
        <f t="shared" si="1"/>
        <v>-6.12791925180988</v>
      </c>
    </row>
    <row r="38" s="3" customFormat="1" ht="19.95" customHeight="1" spans="1:6">
      <c r="A38" s="20">
        <v>50501</v>
      </c>
      <c r="B38" s="21" t="s">
        <v>1201</v>
      </c>
      <c r="C38" s="22">
        <v>3395.61</v>
      </c>
      <c r="D38" s="22">
        <v>3632.0038</v>
      </c>
      <c r="E38" s="16">
        <f t="shared" si="0"/>
        <v>236.3938</v>
      </c>
      <c r="F38" s="17">
        <f t="shared" si="1"/>
        <v>6.96174766831291</v>
      </c>
    </row>
    <row r="39" s="3" customFormat="1" ht="19.95" customHeight="1" spans="1:6">
      <c r="A39" s="20">
        <v>50502</v>
      </c>
      <c r="B39" s="21" t="s">
        <v>1202</v>
      </c>
      <c r="C39" s="22">
        <v>2677.32</v>
      </c>
      <c r="D39" s="22">
        <v>2099.262218</v>
      </c>
      <c r="E39" s="16">
        <f t="shared" si="0"/>
        <v>-578.057782</v>
      </c>
      <c r="F39" s="17">
        <f t="shared" si="1"/>
        <v>-21.5909111350156</v>
      </c>
    </row>
    <row r="40" s="3" customFormat="1" ht="19.95" customHeight="1" spans="1:6">
      <c r="A40" s="20">
        <v>50599</v>
      </c>
      <c r="B40" s="21" t="s">
        <v>1203</v>
      </c>
      <c r="C40" s="22">
        <v>32.47</v>
      </c>
      <c r="D40" s="22"/>
      <c r="E40" s="16">
        <f t="shared" si="0"/>
        <v>-32.47</v>
      </c>
      <c r="F40" s="17">
        <f t="shared" si="1"/>
        <v>-100</v>
      </c>
    </row>
    <row r="41" s="2" customFormat="1" ht="19.95" customHeight="1" spans="1:6">
      <c r="A41" s="18">
        <v>506</v>
      </c>
      <c r="B41" s="18" t="s">
        <v>1204</v>
      </c>
      <c r="C41" s="19">
        <f>SUM(C42:C43)</f>
        <v>333.35</v>
      </c>
      <c r="D41" s="19">
        <v>0</v>
      </c>
      <c r="E41" s="16">
        <f t="shared" si="0"/>
        <v>-333.35</v>
      </c>
      <c r="F41" s="17">
        <f t="shared" si="1"/>
        <v>-100</v>
      </c>
    </row>
    <row r="42" s="3" customFormat="1" ht="19.5" customHeight="1" spans="1:6">
      <c r="A42" s="20">
        <v>50601</v>
      </c>
      <c r="B42" s="21" t="s">
        <v>1205</v>
      </c>
      <c r="C42" s="22">
        <v>333.35</v>
      </c>
      <c r="D42" s="22"/>
      <c r="E42" s="16">
        <f t="shared" si="0"/>
        <v>-333.35</v>
      </c>
      <c r="F42" s="17">
        <f t="shared" si="1"/>
        <v>-100</v>
      </c>
    </row>
    <row r="43" s="3" customFormat="1" ht="19.95" customHeight="1" spans="1:6">
      <c r="A43" s="20">
        <v>50602</v>
      </c>
      <c r="B43" s="21" t="s">
        <v>1206</v>
      </c>
      <c r="C43" s="22"/>
      <c r="D43" s="22"/>
      <c r="E43" s="16">
        <f t="shared" si="0"/>
        <v>0</v>
      </c>
      <c r="F43" s="17" t="str">
        <f t="shared" si="1"/>
        <v> </v>
      </c>
    </row>
    <row r="44" s="2" customFormat="1" ht="19.95" customHeight="1" spans="1:6">
      <c r="A44" s="18">
        <v>507</v>
      </c>
      <c r="B44" s="18" t="s">
        <v>1207</v>
      </c>
      <c r="C44" s="19">
        <f>SUM(C45:C47)</f>
        <v>60</v>
      </c>
      <c r="D44" s="19">
        <v>21</v>
      </c>
      <c r="E44" s="16">
        <f t="shared" si="0"/>
        <v>-39</v>
      </c>
      <c r="F44" s="17">
        <f t="shared" si="1"/>
        <v>-65</v>
      </c>
    </row>
    <row r="45" s="3" customFormat="1" ht="19.95" customHeight="1" spans="1:6">
      <c r="A45" s="20">
        <v>50701</v>
      </c>
      <c r="B45" s="21" t="s">
        <v>1208</v>
      </c>
      <c r="C45" s="22"/>
      <c r="D45" s="22"/>
      <c r="E45" s="16">
        <f t="shared" si="0"/>
        <v>0</v>
      </c>
      <c r="F45" s="17" t="str">
        <f t="shared" si="1"/>
        <v> </v>
      </c>
    </row>
    <row r="46" s="3" customFormat="1" ht="19.95" customHeight="1" spans="1:6">
      <c r="A46" s="20">
        <v>50702</v>
      </c>
      <c r="B46" s="21" t="s">
        <v>1209</v>
      </c>
      <c r="C46" s="22"/>
      <c r="D46" s="22"/>
      <c r="E46" s="16">
        <f t="shared" si="0"/>
        <v>0</v>
      </c>
      <c r="F46" s="17" t="str">
        <f t="shared" si="1"/>
        <v> </v>
      </c>
    </row>
    <row r="47" s="3" customFormat="1" ht="19.95" customHeight="1" spans="1:6">
      <c r="A47" s="20">
        <v>50799</v>
      </c>
      <c r="B47" s="21" t="s">
        <v>1210</v>
      </c>
      <c r="C47" s="22">
        <v>60</v>
      </c>
      <c r="D47" s="22">
        <v>21</v>
      </c>
      <c r="E47" s="16">
        <f t="shared" si="0"/>
        <v>-39</v>
      </c>
      <c r="F47" s="17">
        <f t="shared" si="1"/>
        <v>-65</v>
      </c>
    </row>
    <row r="48" s="2" customFormat="1" ht="19.95" customHeight="1" spans="1:6">
      <c r="A48" s="18">
        <v>508</v>
      </c>
      <c r="B48" s="18" t="s">
        <v>1211</v>
      </c>
      <c r="C48" s="19">
        <f>SUM(C49:C50)</f>
        <v>0</v>
      </c>
      <c r="D48" s="19">
        <v>0</v>
      </c>
      <c r="E48" s="16">
        <f t="shared" si="0"/>
        <v>0</v>
      </c>
      <c r="F48" s="17" t="str">
        <f t="shared" si="1"/>
        <v> </v>
      </c>
    </row>
    <row r="49" s="3" customFormat="1" ht="19.95" customHeight="1" spans="1:6">
      <c r="A49" s="20">
        <v>50801</v>
      </c>
      <c r="B49" s="21" t="s">
        <v>1212</v>
      </c>
      <c r="C49" s="22"/>
      <c r="D49" s="22"/>
      <c r="E49" s="16">
        <f t="shared" si="0"/>
        <v>0</v>
      </c>
      <c r="F49" s="17" t="str">
        <f t="shared" si="1"/>
        <v> </v>
      </c>
    </row>
    <row r="50" s="3" customFormat="1" ht="19.95" customHeight="1" spans="1:6">
      <c r="A50" s="20">
        <v>50802</v>
      </c>
      <c r="B50" s="21" t="s">
        <v>1213</v>
      </c>
      <c r="C50" s="22"/>
      <c r="D50" s="22"/>
      <c r="E50" s="16">
        <f t="shared" si="0"/>
        <v>0</v>
      </c>
      <c r="F50" s="17" t="str">
        <f t="shared" si="1"/>
        <v> </v>
      </c>
    </row>
    <row r="51" s="2" customFormat="1" ht="19.95" customHeight="1" spans="1:6">
      <c r="A51" s="18">
        <v>509</v>
      </c>
      <c r="B51" s="18" t="s">
        <v>1214</v>
      </c>
      <c r="C51" s="19">
        <f>SUM(C52:C56)</f>
        <v>2542.2</v>
      </c>
      <c r="D51" s="19">
        <v>2515.375855</v>
      </c>
      <c r="E51" s="16">
        <f t="shared" si="0"/>
        <v>-26.824145</v>
      </c>
      <c r="F51" s="17">
        <f t="shared" si="1"/>
        <v>-1.0551547871922</v>
      </c>
    </row>
    <row r="52" s="3" customFormat="1" ht="19.95" customHeight="1" spans="1:6">
      <c r="A52" s="20">
        <v>50901</v>
      </c>
      <c r="B52" s="21" t="s">
        <v>1215</v>
      </c>
      <c r="C52" s="22">
        <v>935.68</v>
      </c>
      <c r="D52" s="22">
        <v>655.088</v>
      </c>
      <c r="E52" s="16">
        <f t="shared" si="0"/>
        <v>-280.592</v>
      </c>
      <c r="F52" s="17">
        <f t="shared" si="1"/>
        <v>-29.9880300957592</v>
      </c>
    </row>
    <row r="53" s="3" customFormat="1" ht="19.95" customHeight="1" spans="1:6">
      <c r="A53" s="20">
        <v>50902</v>
      </c>
      <c r="B53" s="21" t="s">
        <v>1216</v>
      </c>
      <c r="C53" s="22">
        <v>73.82</v>
      </c>
      <c r="D53" s="22">
        <v>25.2587</v>
      </c>
      <c r="E53" s="16">
        <f t="shared" si="0"/>
        <v>-48.5613</v>
      </c>
      <c r="F53" s="17">
        <f t="shared" si="1"/>
        <v>-65.7833920346789</v>
      </c>
    </row>
    <row r="54" s="3" customFormat="1" ht="19.95" customHeight="1" spans="1:6">
      <c r="A54" s="20">
        <v>50903</v>
      </c>
      <c r="B54" s="21" t="s">
        <v>1217</v>
      </c>
      <c r="C54" s="22">
        <v>8.08</v>
      </c>
      <c r="D54" s="22">
        <v>15.879155</v>
      </c>
      <c r="E54" s="16">
        <f t="shared" si="0"/>
        <v>7.799155</v>
      </c>
      <c r="F54" s="17">
        <f t="shared" si="1"/>
        <v>96.5241955445545</v>
      </c>
    </row>
    <row r="55" s="3" customFormat="1" ht="19.95" customHeight="1" spans="1:6">
      <c r="A55" s="20">
        <v>50905</v>
      </c>
      <c r="B55" s="21" t="s">
        <v>1218</v>
      </c>
      <c r="C55" s="22">
        <v>569.98</v>
      </c>
      <c r="D55" s="22">
        <v>985.07</v>
      </c>
      <c r="E55" s="16">
        <f t="shared" si="0"/>
        <v>415.09</v>
      </c>
      <c r="F55" s="17">
        <f t="shared" si="1"/>
        <v>72.8253622934138</v>
      </c>
    </row>
    <row r="56" s="3" customFormat="1" ht="19.5" customHeight="1" spans="1:6">
      <c r="A56" s="20">
        <v>50999</v>
      </c>
      <c r="B56" s="21" t="s">
        <v>1219</v>
      </c>
      <c r="C56" s="22">
        <v>954.64</v>
      </c>
      <c r="D56" s="22">
        <v>834.08</v>
      </c>
      <c r="E56" s="16">
        <f t="shared" si="0"/>
        <v>-120.56</v>
      </c>
      <c r="F56" s="17">
        <f t="shared" si="1"/>
        <v>-12.628844381128</v>
      </c>
    </row>
    <row r="57" s="2" customFormat="1" ht="19.95" customHeight="1" spans="1:6">
      <c r="A57" s="18">
        <v>510</v>
      </c>
      <c r="B57" s="18" t="s">
        <v>1220</v>
      </c>
      <c r="C57" s="19">
        <f>SUM(C58:C59)</f>
        <v>2697.7</v>
      </c>
      <c r="D57" s="19">
        <v>272</v>
      </c>
      <c r="E57" s="16">
        <f t="shared" si="0"/>
        <v>-2425.7</v>
      </c>
      <c r="F57" s="17">
        <f t="shared" si="1"/>
        <v>-89.9173369907699</v>
      </c>
    </row>
    <row r="58" s="3" customFormat="1" ht="19.95" customHeight="1" spans="1:6">
      <c r="A58" s="20">
        <v>51002</v>
      </c>
      <c r="B58" s="21" t="s">
        <v>1221</v>
      </c>
      <c r="C58" s="22">
        <v>2697.7</v>
      </c>
      <c r="D58" s="22">
        <v>272</v>
      </c>
      <c r="E58" s="16">
        <f t="shared" si="0"/>
        <v>-2425.7</v>
      </c>
      <c r="F58" s="17">
        <f t="shared" si="1"/>
        <v>-89.9173369907699</v>
      </c>
    </row>
    <row r="59" s="3" customFormat="1" ht="19.95" customHeight="1" spans="1:6">
      <c r="A59" s="20">
        <v>51003</v>
      </c>
      <c r="B59" s="21" t="s">
        <v>1222</v>
      </c>
      <c r="C59" s="22"/>
      <c r="D59" s="22"/>
      <c r="E59" s="16">
        <f t="shared" si="0"/>
        <v>0</v>
      </c>
      <c r="F59" s="17" t="str">
        <f t="shared" si="1"/>
        <v> </v>
      </c>
    </row>
    <row r="60" s="2" customFormat="1" ht="19.95" customHeight="1" spans="1:6">
      <c r="A60" s="18">
        <v>511</v>
      </c>
      <c r="B60" s="18" t="s">
        <v>1223</v>
      </c>
      <c r="C60" s="19">
        <f>SUM(C61:C63)</f>
        <v>0</v>
      </c>
      <c r="D60" s="19">
        <v>0</v>
      </c>
      <c r="E60" s="16">
        <f t="shared" si="0"/>
        <v>0</v>
      </c>
      <c r="F60" s="17" t="str">
        <f t="shared" si="1"/>
        <v> </v>
      </c>
    </row>
    <row r="61" s="3" customFormat="1" ht="19.95" customHeight="1" spans="1:6">
      <c r="A61" s="20">
        <v>51101</v>
      </c>
      <c r="B61" s="21" t="s">
        <v>1224</v>
      </c>
      <c r="C61" s="22"/>
      <c r="D61" s="22"/>
      <c r="E61" s="16">
        <f t="shared" si="0"/>
        <v>0</v>
      </c>
      <c r="F61" s="17" t="str">
        <f t="shared" si="1"/>
        <v> </v>
      </c>
    </row>
    <row r="62" s="3" customFormat="1" ht="19.95" hidden="1" customHeight="1" spans="1:6">
      <c r="A62" s="20">
        <v>51102</v>
      </c>
      <c r="B62" s="21" t="s">
        <v>1225</v>
      </c>
      <c r="C62" s="22"/>
      <c r="D62" s="22"/>
      <c r="E62" s="16">
        <f t="shared" si="0"/>
        <v>0</v>
      </c>
      <c r="F62" s="17" t="str">
        <f t="shared" si="1"/>
        <v> </v>
      </c>
    </row>
    <row r="63" s="3" customFormat="1" ht="19.95" customHeight="1" spans="1:6">
      <c r="A63" s="20">
        <v>51103</v>
      </c>
      <c r="B63" s="21" t="s">
        <v>1226</v>
      </c>
      <c r="C63" s="22"/>
      <c r="D63" s="22"/>
      <c r="E63" s="16">
        <f t="shared" si="0"/>
        <v>0</v>
      </c>
      <c r="F63" s="17" t="str">
        <f t="shared" si="1"/>
        <v> </v>
      </c>
    </row>
    <row r="64" s="3" customFormat="1" ht="19.95" hidden="1" customHeight="1" spans="1:6">
      <c r="A64" s="20">
        <v>51104</v>
      </c>
      <c r="B64" s="21" t="s">
        <v>1227</v>
      </c>
      <c r="C64" s="22"/>
      <c r="D64" s="22"/>
      <c r="E64" s="16">
        <f t="shared" si="0"/>
        <v>0</v>
      </c>
      <c r="F64" s="17" t="str">
        <f t="shared" si="1"/>
        <v> </v>
      </c>
    </row>
    <row r="65" s="2" customFormat="1" ht="19.95" customHeight="1" spans="1:6">
      <c r="A65" s="18">
        <v>514</v>
      </c>
      <c r="B65" s="18" t="s">
        <v>1228</v>
      </c>
      <c r="C65" s="19">
        <f>SUM(C66:C67)</f>
        <v>0</v>
      </c>
      <c r="D65" s="19">
        <v>0</v>
      </c>
      <c r="E65" s="16">
        <f t="shared" si="0"/>
        <v>0</v>
      </c>
      <c r="F65" s="17" t="str">
        <f t="shared" si="1"/>
        <v> </v>
      </c>
    </row>
    <row r="66" s="3" customFormat="1" ht="19.95" customHeight="1" spans="1:6">
      <c r="A66" s="20">
        <v>51401</v>
      </c>
      <c r="B66" s="21" t="s">
        <v>45</v>
      </c>
      <c r="C66" s="22"/>
      <c r="D66" s="22"/>
      <c r="E66" s="16">
        <f t="shared" si="0"/>
        <v>0</v>
      </c>
      <c r="F66" s="17" t="str">
        <f t="shared" si="1"/>
        <v> </v>
      </c>
    </row>
    <row r="67" s="3" customFormat="1" ht="19.95" customHeight="1" spans="1:6">
      <c r="A67" s="20">
        <v>51402</v>
      </c>
      <c r="B67" s="21" t="s">
        <v>1229</v>
      </c>
      <c r="C67" s="22"/>
      <c r="D67" s="22"/>
      <c r="E67" s="16">
        <f t="shared" si="0"/>
        <v>0</v>
      </c>
      <c r="F67" s="17" t="str">
        <f t="shared" si="1"/>
        <v> </v>
      </c>
    </row>
    <row r="68" s="2" customFormat="1" ht="19.95" customHeight="1" spans="1:6">
      <c r="A68" s="18">
        <v>599</v>
      </c>
      <c r="B68" s="18" t="s">
        <v>46</v>
      </c>
      <c r="C68" s="19">
        <f>SUM(C69:C72)</f>
        <v>0</v>
      </c>
      <c r="D68" s="19">
        <v>0</v>
      </c>
      <c r="E68" s="16">
        <f t="shared" si="0"/>
        <v>0</v>
      </c>
      <c r="F68" s="17" t="str">
        <f t="shared" si="1"/>
        <v> </v>
      </c>
    </row>
    <row r="69" s="3" customFormat="1" ht="19.95" customHeight="1" spans="1:6">
      <c r="A69" s="20">
        <v>59906</v>
      </c>
      <c r="B69" s="21" t="s">
        <v>1230</v>
      </c>
      <c r="C69" s="22"/>
      <c r="D69" s="22"/>
      <c r="E69" s="16">
        <f t="shared" si="0"/>
        <v>0</v>
      </c>
      <c r="F69" s="17" t="str">
        <f t="shared" si="1"/>
        <v> </v>
      </c>
    </row>
    <row r="70" s="3" customFormat="1" ht="19.95" customHeight="1" spans="1:6">
      <c r="A70" s="20">
        <v>59907</v>
      </c>
      <c r="B70" s="21" t="s">
        <v>250</v>
      </c>
      <c r="C70" s="22"/>
      <c r="D70" s="22"/>
      <c r="E70" s="16">
        <f t="shared" ref="E70:E85" si="2">D70-C70</f>
        <v>0</v>
      </c>
      <c r="F70" s="17" t="str">
        <f t="shared" ref="F70:F85" si="3">IF(C70&lt;&gt;0,E70/C70*100," ")</f>
        <v> </v>
      </c>
    </row>
    <row r="71" s="3" customFormat="1" ht="13.5" spans="1:6">
      <c r="A71" s="20">
        <v>59908</v>
      </c>
      <c r="B71" s="21" t="s">
        <v>1231</v>
      </c>
      <c r="C71" s="22"/>
      <c r="D71" s="22"/>
      <c r="E71" s="16">
        <f t="shared" si="2"/>
        <v>0</v>
      </c>
      <c r="F71" s="17" t="str">
        <f t="shared" si="3"/>
        <v> </v>
      </c>
    </row>
    <row r="72" s="3" customFormat="1" ht="19.95" customHeight="1" spans="1:6">
      <c r="A72" s="20">
        <v>59999</v>
      </c>
      <c r="B72" s="21" t="s">
        <v>46</v>
      </c>
      <c r="C72" s="22"/>
      <c r="D72" s="22"/>
      <c r="E72" s="16">
        <f t="shared" si="2"/>
        <v>0</v>
      </c>
      <c r="F72" s="17" t="str">
        <f t="shared" si="3"/>
        <v> </v>
      </c>
    </row>
    <row r="73" s="2" customFormat="1" ht="28.5" customHeight="1" spans="1:6">
      <c r="A73" s="14" t="s">
        <v>49</v>
      </c>
      <c r="B73" s="15"/>
      <c r="C73" s="19">
        <f>C74+C75</f>
        <v>1228.735</v>
      </c>
      <c r="D73" s="19">
        <v>1550</v>
      </c>
      <c r="E73" s="16">
        <f t="shared" si="2"/>
        <v>321.265</v>
      </c>
      <c r="F73" s="17">
        <f t="shared" si="3"/>
        <v>26.1459956784824</v>
      </c>
    </row>
    <row r="74" s="2" customFormat="1" ht="20.25" customHeight="1" spans="1:6">
      <c r="A74" s="23">
        <v>2300601</v>
      </c>
      <c r="B74" s="24" t="s">
        <v>1166</v>
      </c>
      <c r="C74" s="19">
        <v>0</v>
      </c>
      <c r="D74" s="19">
        <v>0</v>
      </c>
      <c r="E74" s="16">
        <f t="shared" si="2"/>
        <v>0</v>
      </c>
      <c r="F74" s="17" t="str">
        <f t="shared" si="3"/>
        <v> </v>
      </c>
    </row>
    <row r="75" ht="20.25" customHeight="1" spans="1:6">
      <c r="A75" s="23">
        <v>2300602</v>
      </c>
      <c r="B75" s="24" t="s">
        <v>1167</v>
      </c>
      <c r="C75" s="19">
        <f>SUM(C76:C78)</f>
        <v>1228.735</v>
      </c>
      <c r="D75" s="19">
        <v>1550</v>
      </c>
      <c r="E75" s="16">
        <f t="shared" si="2"/>
        <v>321.265</v>
      </c>
      <c r="F75" s="17">
        <f t="shared" si="3"/>
        <v>26.1459956784824</v>
      </c>
    </row>
    <row r="76" s="4" customFormat="1" ht="25.5" customHeight="1" spans="1:6">
      <c r="A76" s="25"/>
      <c r="B76" s="26" t="s">
        <v>1168</v>
      </c>
      <c r="C76" s="22">
        <v>722.1898</v>
      </c>
      <c r="D76" s="22">
        <v>722</v>
      </c>
      <c r="E76" s="16">
        <f t="shared" si="2"/>
        <v>-0.189799999999991</v>
      </c>
      <c r="F76" s="17">
        <f t="shared" si="3"/>
        <v>-0.0262811798228099</v>
      </c>
    </row>
    <row r="77" s="4" customFormat="1" ht="25.5" customHeight="1" spans="1:6">
      <c r="A77" s="25"/>
      <c r="B77" s="26" t="s">
        <v>1169</v>
      </c>
      <c r="C77" s="22">
        <v>346.9654</v>
      </c>
      <c r="D77" s="22">
        <v>375</v>
      </c>
      <c r="E77" s="16">
        <f t="shared" si="2"/>
        <v>28.0346</v>
      </c>
      <c r="F77" s="17">
        <f t="shared" si="3"/>
        <v>8.07994111228382</v>
      </c>
    </row>
    <row r="78" s="4" customFormat="1" ht="25.5" customHeight="1" spans="1:6">
      <c r="A78" s="25"/>
      <c r="B78" s="26" t="s">
        <v>1170</v>
      </c>
      <c r="C78" s="22">
        <v>159.5798</v>
      </c>
      <c r="D78" s="22">
        <v>453</v>
      </c>
      <c r="E78" s="16">
        <f t="shared" si="2"/>
        <v>293.4202</v>
      </c>
      <c r="F78" s="17">
        <f t="shared" si="3"/>
        <v>183.870514939861</v>
      </c>
    </row>
    <row r="79" ht="21.75" customHeight="1" spans="1:6">
      <c r="A79" s="14" t="s">
        <v>50</v>
      </c>
      <c r="B79" s="15"/>
      <c r="C79" s="19">
        <f>C80</f>
        <v>0</v>
      </c>
      <c r="D79" s="19"/>
      <c r="E79" s="16">
        <f t="shared" si="2"/>
        <v>0</v>
      </c>
      <c r="F79" s="17" t="str">
        <f t="shared" si="3"/>
        <v> </v>
      </c>
    </row>
    <row r="80" ht="21.75" customHeight="1" spans="1:6">
      <c r="A80" s="27">
        <v>23103</v>
      </c>
      <c r="B80" s="27" t="s">
        <v>1171</v>
      </c>
      <c r="C80" s="19">
        <f>C81</f>
        <v>0</v>
      </c>
      <c r="D80" s="19"/>
      <c r="E80" s="16">
        <f t="shared" si="2"/>
        <v>0</v>
      </c>
      <c r="F80" s="17" t="str">
        <f t="shared" si="3"/>
        <v> </v>
      </c>
    </row>
    <row r="81" s="4" customFormat="1" ht="21.75" customHeight="1" spans="1:6">
      <c r="A81" s="28">
        <v>2310301</v>
      </c>
      <c r="B81" s="26" t="s">
        <v>1172</v>
      </c>
      <c r="C81" s="22"/>
      <c r="D81" s="22"/>
      <c r="E81" s="16">
        <f t="shared" si="2"/>
        <v>0</v>
      </c>
      <c r="F81" s="17" t="str">
        <f t="shared" si="3"/>
        <v> </v>
      </c>
    </row>
    <row r="82" ht="21.75" customHeight="1" spans="1:6">
      <c r="A82" s="14" t="s">
        <v>51</v>
      </c>
      <c r="B82" s="15"/>
      <c r="C82" s="19">
        <f>C83</f>
        <v>274.9707</v>
      </c>
      <c r="D82" s="19"/>
      <c r="E82" s="16">
        <f t="shared" si="2"/>
        <v>-274.9707</v>
      </c>
      <c r="F82" s="17">
        <f t="shared" si="3"/>
        <v>-100</v>
      </c>
    </row>
    <row r="83" ht="21.75" customHeight="1" spans="1:6">
      <c r="A83" s="27">
        <v>23009</v>
      </c>
      <c r="B83" s="29" t="s">
        <v>1173</v>
      </c>
      <c r="C83" s="19">
        <v>274.9707</v>
      </c>
      <c r="D83" s="19"/>
      <c r="E83" s="16">
        <f t="shared" si="2"/>
        <v>-274.9707</v>
      </c>
      <c r="F83" s="17">
        <f t="shared" si="3"/>
        <v>-100</v>
      </c>
    </row>
    <row r="84" ht="21.75" customHeight="1" spans="1:6">
      <c r="A84" s="14" t="s">
        <v>52</v>
      </c>
      <c r="B84" s="15"/>
      <c r="C84" s="19"/>
      <c r="D84" s="19"/>
      <c r="E84" s="16">
        <f t="shared" si="2"/>
        <v>0</v>
      </c>
      <c r="F84" s="17" t="str">
        <f t="shared" si="3"/>
        <v> </v>
      </c>
    </row>
    <row r="85" ht="21.75" customHeight="1" spans="1:6">
      <c r="A85" s="30" t="s">
        <v>54</v>
      </c>
      <c r="B85" s="30"/>
      <c r="C85" s="31">
        <f>C84+C82+C79+C73+C5</f>
        <v>17294.9657</v>
      </c>
      <c r="D85" s="19">
        <v>13749.275343</v>
      </c>
      <c r="E85" s="16">
        <f t="shared" si="2"/>
        <v>-3545.690357</v>
      </c>
      <c r="F85" s="17">
        <f t="shared" si="3"/>
        <v>-20.5012858568433</v>
      </c>
    </row>
  </sheetData>
  <mergeCells count="8">
    <mergeCell ref="A2:F2"/>
    <mergeCell ref="A3:E3"/>
    <mergeCell ref="A5:B5"/>
    <mergeCell ref="A73:B73"/>
    <mergeCell ref="A79:B79"/>
    <mergeCell ref="A82:B82"/>
    <mergeCell ref="A84:B84"/>
    <mergeCell ref="A85:B85"/>
  </mergeCells>
  <printOptions horizontalCentered="1"/>
  <pageMargins left="0.393700787401575" right="0.393700787401575" top="0.393700787401575" bottom="0.393700787401575" header="0" footer="0.196850393700787"/>
  <pageSetup paperSize="9" scale="81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收支预算总表</vt:lpstr>
      <vt:lpstr>一般公共预算收入</vt:lpstr>
      <vt:lpstr>一般预算支出-功能</vt:lpstr>
      <vt:lpstr>一般预算支出-经济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李文彦</dc:creator>
  <cp:lastModifiedBy>Administrator</cp:lastModifiedBy>
  <dcterms:created xsi:type="dcterms:W3CDTF">2015-01-25T10:15:00Z</dcterms:created>
  <cp:lastPrinted>2019-03-06T09:00:00Z</cp:lastPrinted>
  <dcterms:modified xsi:type="dcterms:W3CDTF">2019-03-14T08:01:28Z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