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5"/>
  <workbookPr/>
  <bookViews>
    <workbookView xWindow="0" yWindow="30" windowWidth="20730" windowHeight="11760"/>
  </bookViews>
  <sheets>
    <sheet name="Sheet1" sheetId="1" r:id="rId1"/>
  </sheets>
  <definedNames>
    <definedName name="_xlnm.Print_Area" localSheetId="0">Sheet1!$A$1:$Y$83</definedName>
    <definedName name="_xlnm.Print_Titles" localSheetId="0">Sheet1!$3:$5</definedName>
  </definedNames>
  <calcPr calcId="124519"/>
</workbook>
</file>

<file path=xl/calcChain.xml><?xml version="1.0" encoding="utf-8"?>
<calcChain xmlns="http://schemas.openxmlformats.org/spreadsheetml/2006/main">
  <c r="R6" i="1"/>
  <c r="S6"/>
  <c r="T6"/>
  <c r="U6"/>
  <c r="Q6"/>
  <c r="O6"/>
  <c r="J6"/>
  <c r="K6"/>
  <c r="L6"/>
  <c r="M6"/>
  <c r="I6"/>
  <c r="G6"/>
  <c r="V23"/>
  <c r="V24"/>
  <c r="V27"/>
  <c r="V28"/>
  <c r="V29"/>
  <c r="V34"/>
  <c r="V36"/>
  <c r="V45"/>
  <c r="V59"/>
  <c r="V56"/>
  <c r="V57"/>
  <c r="V58"/>
  <c r="V60"/>
  <c r="V61"/>
  <c r="V72"/>
  <c r="V74"/>
  <c r="V75"/>
  <c r="V76"/>
  <c r="P82"/>
  <c r="N82" s="1"/>
  <c r="H82"/>
  <c r="F82" s="1"/>
  <c r="P81"/>
  <c r="N81" s="1"/>
  <c r="H81"/>
  <c r="F81" s="1"/>
  <c r="P80"/>
  <c r="N80" s="1"/>
  <c r="H80"/>
  <c r="F80" s="1"/>
  <c r="P79"/>
  <c r="N79" s="1"/>
  <c r="H79"/>
  <c r="F79" s="1"/>
  <c r="P78"/>
  <c r="N78" s="1"/>
  <c r="H78"/>
  <c r="F78" s="1"/>
  <c r="P77"/>
  <c r="N77"/>
  <c r="H77"/>
  <c r="F77" s="1"/>
  <c r="P73"/>
  <c r="N73" s="1"/>
  <c r="H73"/>
  <c r="F73" s="1"/>
  <c r="P71"/>
  <c r="N71" s="1"/>
  <c r="H71"/>
  <c r="F71" s="1"/>
  <c r="P70"/>
  <c r="N70" s="1"/>
  <c r="H70"/>
  <c r="F70" s="1"/>
  <c r="P69"/>
  <c r="N69" s="1"/>
  <c r="H69"/>
  <c r="F69" s="1"/>
  <c r="P68"/>
  <c r="N68" s="1"/>
  <c r="H68"/>
  <c r="F68" s="1"/>
  <c r="P67"/>
  <c r="N67" s="1"/>
  <c r="H67"/>
  <c r="F67" s="1"/>
  <c r="P66"/>
  <c r="N66" s="1"/>
  <c r="H66"/>
  <c r="F66" s="1"/>
  <c r="P65"/>
  <c r="N65" s="1"/>
  <c r="H65"/>
  <c r="F65" s="1"/>
  <c r="P64"/>
  <c r="N64" s="1"/>
  <c r="H64"/>
  <c r="F64" s="1"/>
  <c r="P63"/>
  <c r="N63" s="1"/>
  <c r="H63"/>
  <c r="F63" s="1"/>
  <c r="P62"/>
  <c r="N62" s="1"/>
  <c r="H62"/>
  <c r="F62" s="1"/>
  <c r="P54"/>
  <c r="N54" s="1"/>
  <c r="H54"/>
  <c r="F54" s="1"/>
  <c r="P53"/>
  <c r="N53" s="1"/>
  <c r="H53"/>
  <c r="F53" s="1"/>
  <c r="P52"/>
  <c r="N52" s="1"/>
  <c r="H52"/>
  <c r="F52" s="1"/>
  <c r="P51"/>
  <c r="N51" s="1"/>
  <c r="H51"/>
  <c r="F51" s="1"/>
  <c r="P47"/>
  <c r="N47" s="1"/>
  <c r="H47"/>
  <c r="F47" s="1"/>
  <c r="P46"/>
  <c r="N46" s="1"/>
  <c r="H46"/>
  <c r="F46" s="1"/>
  <c r="P44"/>
  <c r="N44" s="1"/>
  <c r="H44"/>
  <c r="F44" s="1"/>
  <c r="P43"/>
  <c r="N43" s="1"/>
  <c r="H43"/>
  <c r="F43" s="1"/>
  <c r="P42"/>
  <c r="N42" s="1"/>
  <c r="H42"/>
  <c r="F42" s="1"/>
  <c r="P41"/>
  <c r="N41" s="1"/>
  <c r="H41"/>
  <c r="F41" s="1"/>
  <c r="P40"/>
  <c r="N40" s="1"/>
  <c r="H40"/>
  <c r="F40" s="1"/>
  <c r="P39"/>
  <c r="N39" s="1"/>
  <c r="H39"/>
  <c r="F39" s="1"/>
  <c r="P38"/>
  <c r="N38" s="1"/>
  <c r="H38"/>
  <c r="F38" s="1"/>
  <c r="P37"/>
  <c r="N37" s="1"/>
  <c r="H37"/>
  <c r="F37" s="1"/>
  <c r="P35"/>
  <c r="N35" s="1"/>
  <c r="H35"/>
  <c r="F35" s="1"/>
  <c r="P33"/>
  <c r="N33" s="1"/>
  <c r="H33"/>
  <c r="F33" s="1"/>
  <c r="P32"/>
  <c r="N32" s="1"/>
  <c r="H32"/>
  <c r="F32" s="1"/>
  <c r="P31"/>
  <c r="N31" s="1"/>
  <c r="H31"/>
  <c r="F31" s="1"/>
  <c r="P30"/>
  <c r="N30" s="1"/>
  <c r="H30"/>
  <c r="F30" s="1"/>
  <c r="P26"/>
  <c r="N26" s="1"/>
  <c r="H26"/>
  <c r="F26" s="1"/>
  <c r="P25"/>
  <c r="N25" s="1"/>
  <c r="H25"/>
  <c r="F25" s="1"/>
  <c r="P22"/>
  <c r="N22" s="1"/>
  <c r="H22"/>
  <c r="F22" s="1"/>
  <c r="P21"/>
  <c r="N21" s="1"/>
  <c r="H21"/>
  <c r="F21" s="1"/>
  <c r="P20"/>
  <c r="N20" s="1"/>
  <c r="H20"/>
  <c r="F20" s="1"/>
  <c r="P19"/>
  <c r="N19" s="1"/>
  <c r="H19"/>
  <c r="F19" s="1"/>
  <c r="P18"/>
  <c r="N18" s="1"/>
  <c r="H18"/>
  <c r="F18" s="1"/>
  <c r="P17"/>
  <c r="N17" s="1"/>
  <c r="H17"/>
  <c r="F17" s="1"/>
  <c r="P16"/>
  <c r="N16" s="1"/>
  <c r="H16"/>
  <c r="F16" s="1"/>
  <c r="P15"/>
  <c r="N15" s="1"/>
  <c r="H15"/>
  <c r="F15" s="1"/>
  <c r="P14"/>
  <c r="N14" s="1"/>
  <c r="H14"/>
  <c r="F14" s="1"/>
  <c r="P13"/>
  <c r="N13" s="1"/>
  <c r="H13"/>
  <c r="F13" s="1"/>
  <c r="P12"/>
  <c r="N12" s="1"/>
  <c r="H12"/>
  <c r="F12" s="1"/>
  <c r="P11"/>
  <c r="N11" s="1"/>
  <c r="H11"/>
  <c r="F11" s="1"/>
  <c r="P10"/>
  <c r="N10" s="1"/>
  <c r="H10"/>
  <c r="F10" s="1"/>
  <c r="P9"/>
  <c r="N9" s="1"/>
  <c r="H9"/>
  <c r="F9" s="1"/>
  <c r="P8"/>
  <c r="N8" s="1"/>
  <c r="H8"/>
  <c r="F8" s="1"/>
  <c r="P7"/>
  <c r="N7" s="1"/>
  <c r="H7"/>
  <c r="F7" s="1"/>
  <c r="V65" l="1"/>
  <c r="V71"/>
  <c r="V77"/>
  <c r="V82"/>
  <c r="V10"/>
  <c r="V16"/>
  <c r="V22"/>
  <c r="V30"/>
  <c r="V41"/>
  <c r="V47"/>
  <c r="V63"/>
  <c r="V78"/>
  <c r="V11"/>
  <c r="V17"/>
  <c r="V25"/>
  <c r="V31"/>
  <c r="V79"/>
  <c r="V53"/>
  <c r="V44"/>
  <c r="V51"/>
  <c r="V54"/>
  <c r="V66"/>
  <c r="V39"/>
  <c r="V42"/>
  <c r="V64"/>
  <c r="V73"/>
  <c r="V81"/>
  <c r="V12"/>
  <c r="V15"/>
  <c r="V18"/>
  <c r="V21"/>
  <c r="V26"/>
  <c r="V32"/>
  <c r="V46"/>
  <c r="V52"/>
  <c r="V67"/>
  <c r="V37"/>
  <c r="V40"/>
  <c r="V43"/>
  <c r="V62"/>
  <c r="V70"/>
  <c r="V80"/>
  <c r="V13"/>
  <c r="V19"/>
  <c r="V33"/>
  <c r="V8"/>
  <c r="V14"/>
  <c r="V20"/>
  <c r="V38"/>
  <c r="V68"/>
  <c r="V9"/>
  <c r="V35"/>
  <c r="V69"/>
  <c r="P6"/>
  <c r="N6" s="1"/>
  <c r="H6"/>
  <c r="F6" s="1"/>
  <c r="V7"/>
  <c r="V6" l="1"/>
</calcChain>
</file>

<file path=xl/sharedStrings.xml><?xml version="1.0" encoding="utf-8"?>
<sst xmlns="http://schemas.openxmlformats.org/spreadsheetml/2006/main" count="203" uniqueCount="154">
  <si>
    <t>数据统计时间段：2023-1-1至2023-12-31</t>
  </si>
  <si>
    <t>序号</t>
  </si>
  <si>
    <t>省级主管部门</t>
  </si>
  <si>
    <t>一级项目名称</t>
  </si>
  <si>
    <t>具体项目名称</t>
  </si>
  <si>
    <t>所属县（市、区）</t>
  </si>
  <si>
    <t>资金安排情况（万元）</t>
  </si>
  <si>
    <t>资金使用情况（万元）</t>
  </si>
  <si>
    <t>资金执行率</t>
  </si>
  <si>
    <t>项目实施情况</t>
  </si>
  <si>
    <t>已达成的绩效目标情况
（逐个项目说明资金取得的成效，应有具体数据支撑，未开工（实施）的需说明原因）</t>
  </si>
  <si>
    <t>备注</t>
  </si>
  <si>
    <t>合计安排
金额</t>
  </si>
  <si>
    <t>B.省级涉农
资金</t>
  </si>
  <si>
    <t>C.其他资金小计</t>
  </si>
  <si>
    <t>相关中央资金</t>
  </si>
  <si>
    <t>相关省级专项资金(B以外)</t>
  </si>
  <si>
    <t>相关市级资金</t>
  </si>
  <si>
    <t>县级及以下资金(含地方债)</t>
  </si>
  <si>
    <t>其他社会资金</t>
  </si>
  <si>
    <t>合计支出
金额</t>
  </si>
  <si>
    <t>E.省级涉农
资金</t>
  </si>
  <si>
    <t>F.其他资金小计</t>
  </si>
  <si>
    <t>（从下拉列表中选择）</t>
  </si>
  <si>
    <t>A=B+C</t>
  </si>
  <si>
    <t>B</t>
  </si>
  <si>
    <t>C=1+2+3+4+5</t>
  </si>
  <si>
    <t>D=E+F</t>
  </si>
  <si>
    <t>E</t>
  </si>
  <si>
    <t>F=6+7+8+9+10</t>
  </si>
  <si>
    <t>G=D/A*100%</t>
  </si>
  <si>
    <t>合计</t>
  </si>
  <si>
    <t>省农业农村厅</t>
  </si>
  <si>
    <t>巩固拓展脱贫攻坚成果</t>
  </si>
  <si>
    <t>具体项目名称1</t>
  </si>
  <si>
    <t>已完工（完成）</t>
  </si>
  <si>
    <t>资金未100%支出的需备注说明原因</t>
  </si>
  <si>
    <t>具体项目名称2</t>
  </si>
  <si>
    <t>建设（实施）中</t>
  </si>
  <si>
    <t>……</t>
  </si>
  <si>
    <t>未开工（实施）</t>
  </si>
  <si>
    <t>食用林产品和农产品质量安全监测</t>
  </si>
  <si>
    <t>粮食安全</t>
  </si>
  <si>
    <t>高标准农田建设</t>
  </si>
  <si>
    <t>受污染耕地安全利用</t>
  </si>
  <si>
    <t>动物防疫</t>
  </si>
  <si>
    <t>生猪产能调控</t>
  </si>
  <si>
    <t>第三次全国土壤普查</t>
  </si>
  <si>
    <t>驻镇帮镇扶村（巩固拓展脱贫攻坚成果）</t>
  </si>
  <si>
    <t>驻镇帮镇扶村（提升产业发展水平）</t>
  </si>
  <si>
    <t>驻镇帮镇扶村（提升镇域公共服务能力）</t>
  </si>
  <si>
    <t>村庄基础设施建设</t>
  </si>
  <si>
    <t>农田建设及管护</t>
  </si>
  <si>
    <t>农产品质量安全</t>
  </si>
  <si>
    <t>畜牧业转型升级</t>
  </si>
  <si>
    <t>动植物疫病防控</t>
  </si>
  <si>
    <t>种业振兴</t>
  </si>
  <si>
    <t>现代渔业发展</t>
  </si>
  <si>
    <t>政策性农业保险省级财政保费补贴</t>
  </si>
  <si>
    <t>构建现代乡村产业体系</t>
  </si>
  <si>
    <t>农业生产能力提升</t>
  </si>
  <si>
    <t>其他农业农村项目</t>
  </si>
  <si>
    <t>省水利厅</t>
  </si>
  <si>
    <t>河湖管护</t>
  </si>
  <si>
    <t>病险水库除险加固</t>
  </si>
  <si>
    <t>水土保持</t>
  </si>
  <si>
    <t>农业水价综合改革及大中型灌区节水改造</t>
  </si>
  <si>
    <t>中央预算内水利投资执行</t>
  </si>
  <si>
    <t>重大水利工程</t>
  </si>
  <si>
    <t>全面推进河长制湖长制</t>
  </si>
  <si>
    <t>水资源节约与保护</t>
  </si>
  <si>
    <t>病险水库水闸除险加固</t>
  </si>
  <si>
    <t>农村水利水电</t>
  </si>
  <si>
    <t>农村集中供水</t>
  </si>
  <si>
    <t>水利安全度汛</t>
  </si>
  <si>
    <t>水库移民后期扶持</t>
  </si>
  <si>
    <t>水利工程运行管护</t>
  </si>
  <si>
    <t>中小河流治理</t>
  </si>
  <si>
    <t>生态海堤建设</t>
  </si>
  <si>
    <t>其他水利项目</t>
  </si>
  <si>
    <t>省林业局</t>
  </si>
  <si>
    <t>造林及抚育</t>
  </si>
  <si>
    <t>自然保护地整合优化</t>
  </si>
  <si>
    <t>森林灾害防控</t>
  </si>
  <si>
    <t>农村生活污水治理</t>
  </si>
  <si>
    <t>造林与生态修复</t>
  </si>
  <si>
    <t>林业有害生物防控</t>
  </si>
  <si>
    <t>食用林产品质量安全</t>
  </si>
  <si>
    <t>政策性森林保险省级财政保费补贴</t>
  </si>
  <si>
    <t>野生动植物资源保护及疫源疫病监测</t>
  </si>
  <si>
    <t>湿地保护与恢复</t>
  </si>
  <si>
    <t>森林火灾预防</t>
  </si>
  <si>
    <t>林业产业发展</t>
  </si>
  <si>
    <t>林业种苗建设</t>
  </si>
  <si>
    <t>森林资源保护与监测</t>
  </si>
  <si>
    <t>自然教育基地建设</t>
  </si>
  <si>
    <t>其他林业项目</t>
  </si>
  <si>
    <t>省自然资源厅</t>
  </si>
  <si>
    <t>永久基本农田保护</t>
  </si>
  <si>
    <t>省生态环境厅</t>
  </si>
  <si>
    <t>省交通运输厅</t>
  </si>
  <si>
    <t>四好农村路</t>
  </si>
  <si>
    <t>省住房城乡建设厅</t>
  </si>
  <si>
    <t>乡村生活垃圾处理</t>
  </si>
  <si>
    <t>驻镇帮镇扶村（提升镇村公共基础设施水平）</t>
  </si>
  <si>
    <t>省卫生健康委</t>
  </si>
  <si>
    <t>省文化和旅游厅</t>
  </si>
  <si>
    <t>省财政厅</t>
  </si>
  <si>
    <t>巨灾保险省级财政补贴</t>
  </si>
  <si>
    <t>工作经费</t>
  </si>
  <si>
    <t>2023年江门市鹤山市造林与生态修复大径材培育示范林建设项目</t>
  </si>
  <si>
    <t>鹤山市</t>
  </si>
  <si>
    <t>鹤山市自然保护地整合优化项目</t>
  </si>
  <si>
    <t>自然保护地范围边界矢量化数据制作累计完成率80%。</t>
  </si>
  <si>
    <t>2023-2024年鹤山市松材线虫病防治项目</t>
  </si>
  <si>
    <t>鹤山市13.5万亩松林疫情排查，查清全市、区范围内松材线虫病疫情分布、发生情况并做好防控宣传工作；组织开展疫情紧急除治，清除销毁所有病（枯）死树；同时对广东大雁山森林公园生态公益林开展二期林分改造2032.65亩，全面清理大雁山森林公园内的松树，改种乡土阔叶树，以达到拔除疫点镇（街）和改善森林景观的目的。</t>
  </si>
  <si>
    <t>2023年江门市鹤山市薇甘菊防控项目</t>
  </si>
  <si>
    <t>对鹤山市辖区林地范围开展薇甘菊人工防治和化学防治工作，防治面积为0.95万亩。</t>
  </si>
  <si>
    <t>2023年省级涉农统筹整合转移支付资金（2023年江门市鹤山市第三次全国土壤普查项目）</t>
  </si>
  <si>
    <t>已完成三普年度工作任务，完成79%外业调查，完成27%内业测试。</t>
  </si>
  <si>
    <t>2023年省级涉农统筹整合转移支付资金（2023年度江门市鹤山市址山镇高标准农田改造提升建设项目）</t>
  </si>
  <si>
    <t>完成0.36万亩高标准农田改造；工程质量合格；完成时间：2024年3月31日;逐步提高农业生产力；项目区农民满意度：≧90%。</t>
  </si>
  <si>
    <t>项目已完成，已报账，待支付。</t>
  </si>
  <si>
    <t>2023年省级涉农统筹整合转移支付资金（2023年江门市鹤山市动物疫病防控和畜产品质量安全项目——动物疫病防控、屠宰环节病害猪无害化处理、屠宰环节“瘦肉精”检测）</t>
  </si>
  <si>
    <t>强制免疫病种应免畜禽的免疫密度100%；平均免疫抗体合格率89%；2022年度强制扑杀0头，动物强制扑杀补助经费发放完成率100%；未发生大规模随意抛弃病死猪事件。</t>
  </si>
  <si>
    <t>部分动物疫病强制免疫“先打后补”项目已完成，待支付；部分动物疫病强制免疫“先打后补”项目正在实施中，待公示完成后即可支付流程。</t>
  </si>
  <si>
    <t>2023年省级涉农统筹整合转移支付资金（2023年江门市鹤山市动植物疫病防控--红火蚁防控项目）</t>
  </si>
  <si>
    <t>采购红火蚁防治饵剂23.0555吨和红火蚁防治粉剂2.5吨，用于红火蚁统一施药防控，及时监测并上报植物疫情，完成10期红火蚁防控技术宣传培训，培训人数240人，印发红火蚁防控科普宣传资料3500份。</t>
  </si>
  <si>
    <t>推进农业绿色发展</t>
    <phoneticPr fontId="10" type="noConversion"/>
  </si>
  <si>
    <t>2023年省级涉农统筹整合转移支付资金（2023年推动农业绿色发展江门市鹤山市受污染耕地安全利用项目）</t>
  </si>
  <si>
    <t>措施到位率:100%，2023年鹤山市受污染耕地安全利用率98.07%；完成时间:2023年12月31日前；被监测的农产品达标:达标；</t>
  </si>
  <si>
    <t>2023年省级涉农统筹整合转移支付资金（2023年江门市鹤山市农业生产能力提升--茶产业提质增效项目）</t>
  </si>
  <si>
    <t>茶叶种植面积:不低于50亩;项目完成率:100%;茶园种植面积:扩大;促进鹤山茶产业发展:促进;服务对象满意度:≥90%.</t>
  </si>
  <si>
    <t>50万已报账，68万中的态和然农业科技有限公司25.59万元已报账，待支付；高川文旅有限公司42.41万元项目已完成，正在验收，验收合格后整理资料申请支付。</t>
  </si>
  <si>
    <r>
      <t>填报说明：</t>
    </r>
    <r>
      <rPr>
        <sz val="12"/>
        <rFont val="宋体"/>
        <family val="3"/>
        <charset val="134"/>
      </rPr>
      <t xml:space="preserve">
1.“其他农业农村项目”、“其他水利项目”、“其他林业项目”的省级涉农资金安排金额和使用金额应为0，此项仅填报市县涉农资金用于省级涉农资金支持范围以外的涉农项目情况。
2.C列、F列“其他资金”指与省级涉农资金投向同一政策或项目的中央、市县财政资金和其他资金，全市合计数应与附件3中“资金使用情况”的相关中央资金、相关市县资金、其他资金之和相等。
3.L列“已实现的绩效目标情况”按一级项目填报绩效目标完成具体情况，应有具体数据支撑，直观展示资金使用成效，不得简单填报“已完成省级下达目标”等内容。各省级部门主管项目小计、合计一行无需汇总填报绩效目标情况。
4.请勿自行修改或增加一级项目。
</t>
    </r>
    <phoneticPr fontId="10" type="noConversion"/>
  </si>
  <si>
    <t>2023年省级涉农统筹整合转移支付资金—鹤山市县道X580址大线升级改造工程（县道网升级联结工程）</t>
  </si>
  <si>
    <t>鹤山市县道X580址大线升级改造工程完成14.06公里，提升道路通达和路网服务水平。</t>
  </si>
  <si>
    <t>2023年省级涉农统筹整合转移支付资金—2023年江门市鹤山市四好农村路建设双合镇Y935布双线K1+138农庄桥重建工程（危旧桥改造）</t>
  </si>
  <si>
    <t>双合镇Y935布双线K1+138农庄桥重建工程已完工</t>
  </si>
  <si>
    <t>2023年省级涉农统筹整合转移支付资金—2023年江门市鹤山市四好农村路建设鹤山市桃源镇甘棠村委会塘山桥改造工程（危旧桥改造）</t>
  </si>
  <si>
    <t>鹤山市桃源镇甘棠村委会塘山桥改造工程已完工</t>
  </si>
  <si>
    <t>江门市碧道建设工程项目（鹤山段）</t>
  </si>
  <si>
    <t>2023年我市全面推进河长制湖长制工作，积极落实对全市范围内沙坪河、雅瑶河等所有河流的管护工作，共管护150公里，项目已完成，资金基本完成支付，资金执行率为91.47%</t>
  </si>
  <si>
    <t>鹤山市金峡水库灌区续建配套与节水改造工程</t>
  </si>
  <si>
    <t>2023年我市实施了鹤山市金峡水库灌区续建配套与节水改造工程，该项目已完工,下达到本项目的省级涉农资金共60万元，已全部完成支付。</t>
  </si>
  <si>
    <t>2023年省级涉农统筹整合转移支付资金-2022年度江门市鹤山市基本农田保护经济补偿省级补助资金</t>
  </si>
  <si>
    <t>江门市鹤山市</t>
  </si>
  <si>
    <t>1.永久基本农田保护。2022年永久基本农田保护面积共102140亩，实际已完成101451.07亩基本农田补助，未完成2022年永久基本农田保护面积补助的原因如下：一是共和镇泮坑村委会和铁岗社区共639.66亩，自愿放弃基本农田保护经济补偿资金；二是剩余的约49.07亩因疑似违法占用基本农田进行非农建设需扣减指标，待整改合格后再重新纳入新一年的经济补偿范围；
2.通过上级的耕地保护和粮食安全责任制考核。调动农民保护基本农田的积极性，切实做好我市耕地和基本农田的保护工作。</t>
  </si>
  <si>
    <r>
      <t>鹤山市202</t>
    </r>
    <r>
      <rPr>
        <sz val="36"/>
        <rFont val="方正小标宋简体"/>
        <family val="4"/>
        <charset val="134"/>
      </rPr>
      <t>3</t>
    </r>
    <r>
      <rPr>
        <sz val="36"/>
        <rFont val="方正小标宋简体"/>
        <family val="4"/>
        <charset val="134"/>
      </rPr>
      <t>年涉农资金安排和项目实施明细情况表</t>
    </r>
    <phoneticPr fontId="10" type="noConversion"/>
  </si>
  <si>
    <t>鹤山市四堡田心村至榄树排村段水环境保护隔离绿化带工程</t>
  </si>
  <si>
    <t>2023年我市实施了小型水库移民生产经营扶持项目、四堡田心村至榄树排村段水环境保护隔离绿化带工程、鹤山市宅梧镇下沙村委会西水岗村塘基及护栏改造工程（二期），提高了水库移民人居收入，改善村内环境、使村民出行方便，提高村民满意度。其中四堡田心村至榄树排村段水环境保护隔离绿化带工程及鹤山市宅梧镇下沙村委会西水岗村塘基及护栏改造工程（二期）已完成并提交支付，但未安排支出。</t>
  </si>
  <si>
    <t>鹤山市2023年小型水库生产经营扶持项目</t>
  </si>
  <si>
    <t>鹤山市宅梧镇下沙村委会西水岗村塘基及护栏改造工程（二期）</t>
  </si>
  <si>
    <r>
      <t>2023年度实际完成森林抚育0.</t>
    </r>
    <r>
      <rPr>
        <sz val="12"/>
        <rFont val="宋体"/>
        <family val="3"/>
        <charset val="134"/>
      </rPr>
      <t>77</t>
    </r>
    <r>
      <rPr>
        <sz val="12"/>
        <rFont val="宋体"/>
        <family val="3"/>
        <charset val="134"/>
      </rPr>
      <t>万亩。</t>
    </r>
    <phoneticPr fontId="10" type="noConversion"/>
  </si>
</sst>
</file>

<file path=xl/styles.xml><?xml version="1.0" encoding="utf-8"?>
<styleSheet xmlns="http://schemas.openxmlformats.org/spreadsheetml/2006/main">
  <numFmts count="3">
    <numFmt numFmtId="43" formatCode="_ * #,##0.00_ ;_ * \-#,##0.00_ ;_ * &quot;-&quot;??_ ;_ @_ "/>
    <numFmt numFmtId="176" formatCode="0.00_);[Red]\(0.00\)"/>
    <numFmt numFmtId="177" formatCode="0.00_ "/>
  </numFmts>
  <fonts count="16">
    <font>
      <sz val="12"/>
      <name val="宋体"/>
      <charset val="134"/>
    </font>
    <font>
      <sz val="12"/>
      <name val="黑体"/>
      <family val="3"/>
      <charset val="134"/>
    </font>
    <font>
      <sz val="36"/>
      <name val="方正小标宋简体"/>
      <family val="4"/>
      <charset val="134"/>
    </font>
    <font>
      <sz val="12"/>
      <name val="宋体"/>
      <family val="3"/>
      <charset val="134"/>
      <scheme val="minor"/>
    </font>
    <font>
      <sz val="12"/>
      <color theme="1"/>
      <name val="宋体"/>
      <family val="3"/>
      <charset val="134"/>
    </font>
    <font>
      <sz val="12"/>
      <color theme="1"/>
      <name val="宋体"/>
      <family val="3"/>
      <charset val="134"/>
      <scheme val="minor"/>
    </font>
    <font>
      <b/>
      <sz val="12"/>
      <name val="宋体"/>
      <family val="3"/>
      <charset val="134"/>
    </font>
    <font>
      <sz val="11"/>
      <color theme="1"/>
      <name val="宋体"/>
      <family val="3"/>
      <charset val="134"/>
      <scheme val="minor"/>
    </font>
    <font>
      <sz val="11"/>
      <color theme="1"/>
      <name val="宋体"/>
      <family val="3"/>
      <charset val="134"/>
      <scheme val="minor"/>
    </font>
    <font>
      <sz val="12"/>
      <name val="宋体"/>
      <family val="3"/>
      <charset val="134"/>
    </font>
    <font>
      <sz val="9"/>
      <name val="宋体"/>
      <family val="3"/>
      <charset val="134"/>
    </font>
    <font>
      <sz val="12"/>
      <name val="宋体"/>
      <family val="3"/>
      <charset val="134"/>
    </font>
    <font>
      <sz val="36"/>
      <name val="方正小标宋简体"/>
      <family val="4"/>
      <charset val="134"/>
    </font>
    <font>
      <sz val="12"/>
      <name val="宋体"/>
      <family val="3"/>
      <charset val="134"/>
      <scheme val="minor"/>
    </font>
    <font>
      <sz val="11"/>
      <color indexed="8"/>
      <name val="宋体"/>
      <family val="3"/>
      <charset val="134"/>
      <scheme val="minor"/>
    </font>
    <font>
      <sz val="12"/>
      <color theme="1"/>
      <name val="宋体"/>
      <family val="3"/>
      <charset val="134"/>
    </font>
  </fonts>
  <fills count="2">
    <fill>
      <patternFill patternType="none"/>
    </fill>
    <fill>
      <patternFill patternType="gray125"/>
    </fill>
  </fills>
  <borders count="7">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diagonal/>
    </border>
  </borders>
  <cellStyleXfs count="6">
    <xf numFmtId="0" fontId="0" fillId="0" borderId="0">
      <alignment vertical="center"/>
    </xf>
    <xf numFmtId="9" fontId="8" fillId="0" borderId="0" applyFont="0" applyFill="0" applyBorder="0" applyAlignment="0" applyProtection="0">
      <alignment vertical="center"/>
    </xf>
    <xf numFmtId="9" fontId="7" fillId="0" borderId="0" applyFont="0" applyFill="0" applyBorder="0" applyAlignment="0" applyProtection="0">
      <alignment vertical="center"/>
    </xf>
    <xf numFmtId="0" fontId="9" fillId="0" borderId="0">
      <alignment vertical="center"/>
    </xf>
    <xf numFmtId="43" fontId="9" fillId="0" borderId="0" applyFont="0" applyFill="0" applyBorder="0" applyAlignment="0" applyProtection="0">
      <alignment vertical="center"/>
    </xf>
    <xf numFmtId="9" fontId="14" fillId="0" borderId="0" applyFont="0" applyFill="0" applyBorder="0" applyAlignment="0" applyProtection="0">
      <alignment vertical="center"/>
    </xf>
  </cellStyleXfs>
  <cellXfs count="116">
    <xf numFmtId="0" fontId="0" fillId="0" borderId="0" xfId="0">
      <alignment vertical="center"/>
    </xf>
    <xf numFmtId="0" fontId="0" fillId="0" borderId="0" xfId="0" applyAlignment="1">
      <alignment vertical="center" wrapText="1"/>
    </xf>
    <xf numFmtId="0" fontId="0" fillId="0" borderId="0" xfId="0" applyAlignment="1">
      <alignment horizontal="center" vertical="center" wrapText="1"/>
    </xf>
    <xf numFmtId="0" fontId="0" fillId="0" borderId="0" xfId="0" applyAlignment="1">
      <alignment horizontal="center" vertical="center"/>
    </xf>
    <xf numFmtId="0" fontId="0" fillId="0" borderId="0" xfId="0" applyAlignment="1">
      <alignment horizontal="left" vertical="center"/>
    </xf>
    <xf numFmtId="0" fontId="1" fillId="0" borderId="1" xfId="0" applyFont="1" applyBorder="1" applyAlignment="1">
      <alignment horizontal="center" vertical="center" wrapText="1"/>
    </xf>
    <xf numFmtId="0" fontId="1" fillId="0" borderId="1" xfId="0" applyFont="1" applyBorder="1" applyAlignment="1">
      <alignment horizontal="center" vertical="center"/>
    </xf>
    <xf numFmtId="0" fontId="0" fillId="0" borderId="1" xfId="0" applyBorder="1" applyAlignment="1">
      <alignment vertical="center" wrapText="1"/>
    </xf>
    <xf numFmtId="0" fontId="0" fillId="0" borderId="1" xfId="0" applyBorder="1" applyAlignment="1">
      <alignment vertical="center"/>
    </xf>
    <xf numFmtId="0" fontId="0" fillId="0" borderId="1" xfId="0" applyBorder="1" applyAlignment="1">
      <alignment horizontal="center" vertical="center" wrapText="1"/>
    </xf>
    <xf numFmtId="0" fontId="0" fillId="0" borderId="1" xfId="0" applyFont="1" applyBorder="1" applyAlignment="1">
      <alignment horizontal="center" vertical="center" wrapText="1"/>
    </xf>
    <xf numFmtId="0" fontId="0" fillId="0" borderId="1" xfId="0" applyFont="1" applyFill="1" applyBorder="1" applyAlignment="1">
      <alignment horizontal="left" vertical="center" wrapText="1"/>
    </xf>
    <xf numFmtId="0" fontId="3" fillId="0" borderId="1" xfId="0" applyFont="1" applyFill="1" applyBorder="1" applyAlignment="1">
      <alignment horizontal="left" vertical="center" wrapText="1"/>
    </xf>
    <xf numFmtId="0" fontId="4" fillId="0" borderId="1" xfId="0" applyFont="1" applyFill="1" applyBorder="1" applyAlignment="1">
      <alignment horizontal="left" vertical="center" wrapText="1"/>
    </xf>
    <xf numFmtId="0" fontId="0" fillId="0" borderId="1" xfId="0" applyFont="1" applyBorder="1" applyAlignment="1">
      <alignment horizontal="left" vertical="center" wrapText="1"/>
    </xf>
    <xf numFmtId="176" fontId="3" fillId="0" borderId="1" xfId="0" applyNumberFormat="1" applyFont="1" applyFill="1" applyBorder="1" applyAlignment="1">
      <alignment horizontal="left" vertical="center" wrapText="1"/>
    </xf>
    <xf numFmtId="0" fontId="3" fillId="0" borderId="1" xfId="0" applyFont="1" applyFill="1" applyBorder="1" applyAlignment="1" applyProtection="1">
      <alignment horizontal="left" vertical="center" wrapText="1"/>
    </xf>
    <xf numFmtId="0" fontId="0" fillId="0" borderId="1" xfId="0" applyBorder="1" applyAlignment="1">
      <alignment horizontal="center" vertical="center"/>
    </xf>
    <xf numFmtId="0" fontId="0" fillId="0" borderId="1" xfId="0" applyBorder="1">
      <alignment vertical="center"/>
    </xf>
    <xf numFmtId="0" fontId="0" fillId="0" borderId="6" xfId="0" applyFont="1" applyBorder="1" applyAlignment="1">
      <alignment horizontal="center" vertical="center" wrapText="1"/>
    </xf>
    <xf numFmtId="0" fontId="5" fillId="0" borderId="1" xfId="0" applyFont="1" applyFill="1" applyBorder="1" applyAlignment="1">
      <alignment horizontal="left" vertical="center" wrapText="1"/>
    </xf>
    <xf numFmtId="0" fontId="0" fillId="0" borderId="0" xfId="0">
      <alignment vertical="center"/>
    </xf>
    <xf numFmtId="0" fontId="0" fillId="0" borderId="1" xfId="0" applyBorder="1" applyAlignment="1">
      <alignment horizontal="center" vertical="center" wrapText="1"/>
    </xf>
    <xf numFmtId="0" fontId="0" fillId="0" borderId="1" xfId="0" applyFont="1" applyBorder="1" applyAlignment="1">
      <alignment horizontal="left" vertical="center" wrapText="1"/>
    </xf>
    <xf numFmtId="0" fontId="0" fillId="0" borderId="1" xfId="0" applyBorder="1" applyAlignment="1">
      <alignment horizontal="center" vertical="center"/>
    </xf>
    <xf numFmtId="0" fontId="0" fillId="0" borderId="1" xfId="0" applyBorder="1">
      <alignment vertical="center"/>
    </xf>
    <xf numFmtId="0" fontId="11" fillId="0" borderId="1" xfId="0" applyFont="1" applyBorder="1" applyAlignment="1">
      <alignment horizontal="left" vertical="center" wrapText="1"/>
    </xf>
    <xf numFmtId="0" fontId="0" fillId="0" borderId="0" xfId="0">
      <alignment vertical="center"/>
    </xf>
    <xf numFmtId="0" fontId="0" fillId="0" borderId="1" xfId="0" applyBorder="1" applyAlignment="1">
      <alignment horizontal="center" vertical="center" wrapText="1"/>
    </xf>
    <xf numFmtId="0" fontId="0" fillId="0" borderId="1" xfId="0" applyFont="1" applyBorder="1" applyAlignment="1">
      <alignment horizontal="left" vertical="center" wrapText="1"/>
    </xf>
    <xf numFmtId="0" fontId="0" fillId="0" borderId="1" xfId="0" applyBorder="1" applyAlignment="1">
      <alignment horizontal="center" vertical="center"/>
    </xf>
    <xf numFmtId="0" fontId="0" fillId="0" borderId="0" xfId="0">
      <alignment vertical="center"/>
    </xf>
    <xf numFmtId="0" fontId="0" fillId="0" borderId="1" xfId="0" applyFont="1" applyFill="1" applyBorder="1" applyAlignment="1">
      <alignment vertical="center" wrapText="1"/>
    </xf>
    <xf numFmtId="0" fontId="0" fillId="0" borderId="1" xfId="0" applyFont="1" applyFill="1" applyBorder="1" applyAlignment="1">
      <alignment horizontal="center" vertical="center" wrapText="1"/>
    </xf>
    <xf numFmtId="0" fontId="0" fillId="0" borderId="1" xfId="0" applyFont="1" applyFill="1" applyBorder="1" applyAlignment="1">
      <alignment horizontal="left" vertical="center" wrapText="1"/>
    </xf>
    <xf numFmtId="0" fontId="0" fillId="0" borderId="1" xfId="0" applyFont="1" applyFill="1" applyBorder="1">
      <alignment vertical="center"/>
    </xf>
    <xf numFmtId="0" fontId="0" fillId="0" borderId="1" xfId="0" applyFont="1" applyFill="1" applyBorder="1" applyAlignment="1">
      <alignment horizontal="center" vertical="center"/>
    </xf>
    <xf numFmtId="0" fontId="0" fillId="0" borderId="1" xfId="0" applyFont="1" applyFill="1" applyBorder="1" applyAlignment="1">
      <alignment vertical="center" wrapText="1"/>
    </xf>
    <xf numFmtId="0" fontId="0" fillId="0" borderId="1" xfId="0" applyFont="1" applyFill="1" applyBorder="1" applyAlignment="1">
      <alignment horizontal="center" vertical="center" wrapText="1"/>
    </xf>
    <xf numFmtId="0" fontId="0" fillId="0" borderId="1" xfId="3" applyFont="1" applyFill="1" applyBorder="1" applyAlignment="1">
      <alignment horizontal="left" vertical="center" wrapText="1"/>
    </xf>
    <xf numFmtId="0" fontId="0" fillId="0" borderId="1" xfId="0" applyFont="1" applyFill="1" applyBorder="1" applyAlignment="1">
      <alignment horizontal="center" vertical="center"/>
    </xf>
    <xf numFmtId="0" fontId="0" fillId="0" borderId="1" xfId="0" applyFont="1" applyFill="1" applyBorder="1" applyAlignment="1">
      <alignment vertical="center" wrapText="1"/>
    </xf>
    <xf numFmtId="0" fontId="0" fillId="0" borderId="1" xfId="0" applyFont="1" applyFill="1" applyBorder="1" applyAlignment="1">
      <alignment horizontal="center" vertical="center" wrapText="1"/>
    </xf>
    <xf numFmtId="0" fontId="0" fillId="0" borderId="1" xfId="3" applyFont="1" applyFill="1" applyBorder="1" applyAlignment="1">
      <alignment horizontal="left" vertical="center" wrapText="1"/>
    </xf>
    <xf numFmtId="0" fontId="0" fillId="0" borderId="1" xfId="0" applyFont="1" applyFill="1" applyBorder="1" applyAlignment="1">
      <alignment horizontal="center" vertical="center"/>
    </xf>
    <xf numFmtId="0" fontId="0" fillId="0" borderId="0" xfId="0">
      <alignment vertical="center"/>
    </xf>
    <xf numFmtId="0" fontId="0" fillId="0" borderId="1" xfId="0" applyFont="1" applyFill="1" applyBorder="1" applyAlignment="1">
      <alignment vertical="center" wrapText="1"/>
    </xf>
    <xf numFmtId="0" fontId="0" fillId="0" borderId="1" xfId="0" applyFont="1" applyFill="1" applyBorder="1" applyAlignment="1">
      <alignment horizontal="center" vertical="center" wrapText="1"/>
    </xf>
    <xf numFmtId="0" fontId="0" fillId="0" borderId="1" xfId="3" applyFont="1" applyFill="1" applyBorder="1" applyAlignment="1">
      <alignment horizontal="left" vertical="center" wrapText="1"/>
    </xf>
    <xf numFmtId="0" fontId="0" fillId="0" borderId="1" xfId="0" applyFont="1" applyBorder="1" applyAlignment="1">
      <alignment horizontal="left" vertical="center" wrapText="1"/>
    </xf>
    <xf numFmtId="0" fontId="0" fillId="0" borderId="1" xfId="0" applyFont="1" applyFill="1" applyBorder="1" applyAlignment="1">
      <alignment horizontal="center" vertical="center"/>
    </xf>
    <xf numFmtId="0" fontId="0" fillId="0" borderId="1" xfId="0" applyBorder="1" applyAlignment="1">
      <alignment horizontal="center" vertical="center" wrapText="1"/>
    </xf>
    <xf numFmtId="0" fontId="0" fillId="0" borderId="1" xfId="0" applyFont="1" applyBorder="1" applyAlignment="1">
      <alignment horizontal="center" vertical="center" wrapText="1"/>
    </xf>
    <xf numFmtId="0" fontId="4" fillId="0" borderId="1" xfId="0" applyFont="1" applyFill="1" applyBorder="1" applyAlignment="1">
      <alignment horizontal="left" vertical="center" wrapText="1"/>
    </xf>
    <xf numFmtId="177" fontId="0" fillId="0" borderId="1" xfId="0" applyNumberFormat="1" applyBorder="1" applyAlignment="1">
      <alignment horizontal="center" vertical="center" wrapText="1"/>
    </xf>
    <xf numFmtId="0" fontId="0" fillId="0" borderId="1" xfId="0" applyBorder="1" applyAlignment="1">
      <alignment horizontal="center" vertical="center"/>
    </xf>
    <xf numFmtId="0" fontId="0" fillId="0" borderId="1" xfId="0" applyBorder="1" applyAlignment="1">
      <alignment horizontal="left" vertical="center" wrapText="1"/>
    </xf>
    <xf numFmtId="0" fontId="0" fillId="0" borderId="1" xfId="0" applyBorder="1" applyAlignment="1">
      <alignment horizontal="center" vertical="center" wrapText="1"/>
    </xf>
    <xf numFmtId="0" fontId="4" fillId="0" borderId="1" xfId="0" applyFont="1" applyFill="1" applyBorder="1" applyAlignment="1">
      <alignment horizontal="left" vertical="center" wrapText="1"/>
    </xf>
    <xf numFmtId="177" fontId="0" fillId="0" borderId="1" xfId="0" applyNumberFormat="1" applyBorder="1" applyAlignment="1">
      <alignment horizontal="center" vertical="center" wrapText="1"/>
    </xf>
    <xf numFmtId="177" fontId="0" fillId="0" borderId="1" xfId="0" applyNumberFormat="1" applyFill="1" applyBorder="1" applyAlignment="1">
      <alignment horizontal="center" vertical="center" wrapText="1"/>
    </xf>
    <xf numFmtId="0" fontId="0" fillId="0" borderId="1" xfId="0" applyBorder="1" applyAlignment="1">
      <alignment horizontal="center" vertical="center"/>
    </xf>
    <xf numFmtId="0" fontId="0" fillId="0" borderId="1" xfId="0" applyFill="1" applyBorder="1" applyAlignment="1">
      <alignment horizontal="left" vertical="center" wrapText="1"/>
    </xf>
    <xf numFmtId="10" fontId="0" fillId="0" borderId="1" xfId="0" applyNumberFormat="1" applyBorder="1" applyAlignment="1">
      <alignment horizontal="center" vertical="center"/>
    </xf>
    <xf numFmtId="10" fontId="0" fillId="0" borderId="1" xfId="1" applyNumberFormat="1" applyFont="1" applyBorder="1" applyAlignment="1">
      <alignment horizontal="center" vertical="center" wrapText="1"/>
    </xf>
    <xf numFmtId="0" fontId="0" fillId="0" borderId="1" xfId="0" applyBorder="1" applyAlignment="1">
      <alignment horizontal="center" vertical="center"/>
    </xf>
    <xf numFmtId="0" fontId="0" fillId="0" borderId="1" xfId="0" applyFont="1" applyBorder="1" applyAlignment="1">
      <alignment horizontal="left" vertical="center" wrapText="1"/>
    </xf>
    <xf numFmtId="0" fontId="11" fillId="0" borderId="1" xfId="0" applyFont="1" applyBorder="1" applyAlignment="1">
      <alignment horizontal="center" vertical="center" wrapText="1"/>
    </xf>
    <xf numFmtId="0" fontId="13" fillId="0" borderId="1" xfId="0" applyFont="1" applyFill="1" applyBorder="1" applyAlignment="1">
      <alignment horizontal="left" vertical="center" wrapText="1"/>
    </xf>
    <xf numFmtId="10" fontId="11" fillId="0" borderId="1" xfId="0" applyNumberFormat="1" applyFont="1" applyBorder="1" applyAlignment="1">
      <alignment horizontal="center" vertical="center"/>
    </xf>
    <xf numFmtId="0" fontId="11" fillId="0" borderId="1" xfId="0" applyFont="1" applyBorder="1" applyAlignment="1">
      <alignment horizontal="center" vertical="center"/>
    </xf>
    <xf numFmtId="0" fontId="11" fillId="0" borderId="1" xfId="0" applyFont="1" applyBorder="1">
      <alignment vertical="center"/>
    </xf>
    <xf numFmtId="0" fontId="11" fillId="0" borderId="0" xfId="0" applyFont="1">
      <alignment vertical="center"/>
    </xf>
    <xf numFmtId="0" fontId="3" fillId="0" borderId="2" xfId="0" applyFont="1" applyFill="1" applyBorder="1" applyAlignment="1">
      <alignment horizontal="left" vertical="center" wrapText="1"/>
    </xf>
    <xf numFmtId="0" fontId="0" fillId="0" borderId="0" xfId="0" applyFill="1">
      <alignment vertical="center"/>
    </xf>
    <xf numFmtId="0" fontId="4" fillId="0" borderId="1" xfId="0" applyFont="1" applyFill="1" applyBorder="1" applyAlignment="1">
      <alignment vertical="center" wrapText="1"/>
    </xf>
    <xf numFmtId="0" fontId="11" fillId="0" borderId="0" xfId="0" applyFont="1" applyAlignment="1">
      <alignment vertical="center"/>
    </xf>
    <xf numFmtId="0" fontId="0" fillId="0" borderId="1" xfId="0" applyFont="1" applyBorder="1" applyAlignment="1">
      <alignment vertical="center" wrapText="1"/>
    </xf>
    <xf numFmtId="0" fontId="11" fillId="0" borderId="1" xfId="0" applyFont="1" applyBorder="1" applyAlignment="1">
      <alignment vertical="center" wrapText="1"/>
    </xf>
    <xf numFmtId="0" fontId="0" fillId="0" borderId="2" xfId="0" applyFont="1" applyBorder="1" applyAlignment="1">
      <alignment horizontal="center" vertical="center" wrapText="1"/>
    </xf>
    <xf numFmtId="0" fontId="0" fillId="0" borderId="3" xfId="0" applyFont="1" applyBorder="1" applyAlignment="1">
      <alignment horizontal="center" vertical="center" wrapText="1"/>
    </xf>
    <xf numFmtId="0" fontId="3" fillId="0" borderId="2" xfId="0" applyFont="1" applyFill="1" applyBorder="1" applyAlignment="1">
      <alignment horizontal="left" vertical="center" wrapText="1"/>
    </xf>
    <xf numFmtId="0" fontId="3" fillId="0" borderId="3" xfId="0" applyFont="1" applyFill="1" applyBorder="1" applyAlignment="1">
      <alignment horizontal="left" vertical="center" wrapText="1"/>
    </xf>
    <xf numFmtId="0" fontId="0" fillId="0" borderId="6" xfId="0" applyFont="1" applyBorder="1" applyAlignment="1">
      <alignment horizontal="center" vertical="center" wrapText="1"/>
    </xf>
    <xf numFmtId="0" fontId="3" fillId="0" borderId="6" xfId="0" applyFont="1" applyFill="1" applyBorder="1" applyAlignment="1">
      <alignment horizontal="left" vertical="center" wrapText="1"/>
    </xf>
    <xf numFmtId="0" fontId="0" fillId="0" borderId="2" xfId="0" applyFont="1" applyFill="1" applyBorder="1" applyAlignment="1">
      <alignment horizontal="center" vertical="center" wrapText="1"/>
    </xf>
    <xf numFmtId="0" fontId="0" fillId="0" borderId="6" xfId="0" applyFont="1" applyFill="1" applyBorder="1" applyAlignment="1">
      <alignment horizontal="center" vertical="center" wrapText="1"/>
    </xf>
    <xf numFmtId="0" fontId="0" fillId="0" borderId="3" xfId="0" applyFont="1" applyFill="1" applyBorder="1" applyAlignment="1">
      <alignment horizontal="center" vertical="center" wrapText="1"/>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1" fillId="0" borderId="1" xfId="0" applyFont="1" applyBorder="1" applyAlignment="1">
      <alignment horizontal="center" vertical="center"/>
    </xf>
    <xf numFmtId="0" fontId="3" fillId="0" borderId="2" xfId="0" applyFont="1" applyFill="1" applyBorder="1" applyAlignment="1" applyProtection="1">
      <alignment horizontal="left" vertical="center" wrapText="1"/>
    </xf>
    <xf numFmtId="0" fontId="3" fillId="0" borderId="3" xfId="0" applyFont="1" applyFill="1" applyBorder="1" applyAlignment="1" applyProtection="1">
      <alignment horizontal="left" vertical="center" wrapText="1"/>
    </xf>
    <xf numFmtId="0" fontId="12" fillId="0" borderId="0" xfId="0" applyFont="1" applyAlignment="1">
      <alignment horizontal="center" vertical="center" wrapText="1"/>
    </xf>
    <xf numFmtId="0" fontId="2" fillId="0" borderId="0" xfId="0" applyFont="1" applyAlignment="1">
      <alignment horizontal="center" vertical="center" wrapText="1"/>
    </xf>
    <xf numFmtId="0" fontId="1" fillId="0" borderId="4" xfId="0" applyFont="1" applyBorder="1" applyAlignment="1">
      <alignment horizontal="center" vertical="center" wrapText="1"/>
    </xf>
    <xf numFmtId="0" fontId="0" fillId="0" borderId="1" xfId="0" applyBorder="1" applyAlignment="1">
      <alignment horizontal="center" vertical="center" wrapText="1"/>
    </xf>
    <xf numFmtId="0" fontId="6" fillId="0" borderId="0" xfId="0" applyFont="1" applyAlignment="1">
      <alignment horizontal="left" vertical="center" wrapText="1"/>
    </xf>
    <xf numFmtId="0" fontId="0" fillId="0" borderId="0" xfId="0" applyAlignment="1">
      <alignment horizontal="left" vertical="center" wrapText="1"/>
    </xf>
    <xf numFmtId="0" fontId="0" fillId="0" borderId="1" xfId="0" applyFont="1" applyBorder="1" applyAlignment="1">
      <alignment horizontal="center" vertical="center" wrapText="1"/>
    </xf>
    <xf numFmtId="0" fontId="4" fillId="0" borderId="1" xfId="0" applyFont="1" applyFill="1" applyBorder="1" applyAlignment="1">
      <alignment horizontal="center" vertical="center" wrapText="1"/>
    </xf>
    <xf numFmtId="0" fontId="0" fillId="0" borderId="1" xfId="0" applyFont="1" applyFill="1" applyBorder="1" applyAlignment="1">
      <alignment horizontal="left" vertical="center" wrapText="1"/>
    </xf>
    <xf numFmtId="0" fontId="1" fillId="0" borderId="1" xfId="0" applyFont="1" applyFill="1" applyBorder="1" applyAlignment="1">
      <alignment horizontal="center" vertical="center" wrapText="1"/>
    </xf>
    <xf numFmtId="0" fontId="1" fillId="0" borderId="5" xfId="0" applyFont="1" applyFill="1" applyBorder="1" applyAlignment="1">
      <alignment horizontal="center" vertical="center" wrapText="1"/>
    </xf>
    <xf numFmtId="0" fontId="0" fillId="0" borderId="1" xfId="0" applyFill="1" applyBorder="1" applyAlignment="1">
      <alignment horizontal="center" vertical="center" wrapText="1"/>
    </xf>
    <xf numFmtId="0" fontId="0" fillId="0" borderId="5" xfId="0" applyFill="1" applyBorder="1" applyAlignment="1">
      <alignment horizontal="center" vertical="center" wrapText="1"/>
    </xf>
    <xf numFmtId="0" fontId="15" fillId="0" borderId="1" xfId="0" applyFont="1" applyFill="1" applyBorder="1" applyAlignment="1">
      <alignment horizontal="left" vertical="center" wrapText="1"/>
    </xf>
    <xf numFmtId="0" fontId="15" fillId="0" borderId="1" xfId="0" applyFont="1" applyFill="1" applyBorder="1" applyAlignment="1">
      <alignment vertical="center" wrapText="1"/>
    </xf>
    <xf numFmtId="10" fontId="0" fillId="0" borderId="1" xfId="5" applyNumberFormat="1" applyFont="1" applyFill="1" applyBorder="1" applyAlignment="1">
      <alignment horizontal="center" vertical="center" wrapText="1"/>
    </xf>
    <xf numFmtId="0" fontId="0" fillId="0" borderId="1" xfId="0" applyFill="1" applyBorder="1" applyAlignment="1">
      <alignment horizontal="center" vertical="center"/>
    </xf>
    <xf numFmtId="0" fontId="0" fillId="0" borderId="2" xfId="0" applyFont="1" applyFill="1" applyBorder="1" applyAlignment="1">
      <alignment horizontal="left" vertical="center" wrapText="1"/>
    </xf>
    <xf numFmtId="0" fontId="0" fillId="0" borderId="1" xfId="0" applyFill="1" applyBorder="1">
      <alignment vertical="center"/>
    </xf>
    <xf numFmtId="0" fontId="0" fillId="0" borderId="6" xfId="0" applyFont="1" applyFill="1" applyBorder="1" applyAlignment="1">
      <alignment horizontal="left" vertical="center" wrapText="1"/>
    </xf>
    <xf numFmtId="0" fontId="0" fillId="0" borderId="3" xfId="0" applyFont="1" applyFill="1" applyBorder="1" applyAlignment="1">
      <alignment horizontal="left" vertical="center" wrapText="1"/>
    </xf>
    <xf numFmtId="0" fontId="9" fillId="0" borderId="1" xfId="0" applyFont="1" applyFill="1" applyBorder="1" applyAlignment="1">
      <alignment horizontal="center" vertical="center"/>
    </xf>
  </cellXfs>
  <cellStyles count="6">
    <cellStyle name="百分比" xfId="1" builtinId="5"/>
    <cellStyle name="百分比 2" xfId="2"/>
    <cellStyle name="百分比 3" xfId="5"/>
    <cellStyle name="常规" xfId="0" builtinId="0"/>
    <cellStyle name="常规 10 10 10 2" xfId="3"/>
    <cellStyle name="千位分隔 19 10 2 2" xf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Y83"/>
  <sheetViews>
    <sheetView tabSelected="1" view="pageBreakPreview" topLeftCell="A49" zoomScale="80" zoomScaleNormal="70" zoomScaleSheetLayoutView="80" workbookViewId="0">
      <selection activeCell="C53" sqref="C53"/>
    </sheetView>
  </sheetViews>
  <sheetFormatPr defaultRowHeight="14.25"/>
  <cols>
    <col min="1" max="1" width="12" style="2" customWidth="1"/>
    <col min="2" max="2" width="16.625" style="2" customWidth="1"/>
    <col min="3" max="3" width="32.875" style="3" customWidth="1"/>
    <col min="4" max="4" width="42.5" style="3" customWidth="1"/>
    <col min="5" max="5" width="17" style="3" customWidth="1"/>
    <col min="6" max="6" width="14.375" style="2" customWidth="1"/>
    <col min="7" max="7" width="13.375" style="2" customWidth="1"/>
    <col min="8" max="8" width="15.625" style="2" customWidth="1"/>
    <col min="9" max="9" width="13" style="2" customWidth="1"/>
    <col min="10" max="10" width="13.25" style="2" customWidth="1"/>
    <col min="11" max="11" width="13.125" style="2" customWidth="1"/>
    <col min="12" max="12" width="13" style="2" customWidth="1"/>
    <col min="13" max="13" width="11.875" style="2" customWidth="1"/>
    <col min="14" max="14" width="14.875" style="2" customWidth="1"/>
    <col min="15" max="15" width="15" style="2" customWidth="1"/>
    <col min="16" max="16" width="15.625" style="2" customWidth="1"/>
    <col min="17" max="17" width="10.875" style="2" customWidth="1"/>
    <col min="18" max="18" width="11" style="2" customWidth="1"/>
    <col min="19" max="19" width="13.625" style="2" customWidth="1"/>
    <col min="20" max="20" width="14.5" style="2" customWidth="1"/>
    <col min="21" max="21" width="15.625" style="2" customWidth="1"/>
    <col min="22" max="22" width="13.375" style="2" customWidth="1"/>
    <col min="23" max="23" width="16.5" style="3" customWidth="1"/>
    <col min="24" max="24" width="49.5" style="3" customWidth="1"/>
    <col min="25" max="25" width="23" customWidth="1"/>
  </cols>
  <sheetData>
    <row r="1" spans="1:25" ht="47.25">
      <c r="A1" s="94" t="s">
        <v>148</v>
      </c>
      <c r="B1" s="95"/>
      <c r="C1" s="95"/>
      <c r="D1" s="95"/>
      <c r="E1" s="95"/>
      <c r="F1" s="95"/>
      <c r="G1" s="95"/>
      <c r="H1" s="95"/>
      <c r="I1" s="95"/>
      <c r="J1" s="95"/>
      <c r="K1" s="95"/>
      <c r="L1" s="95"/>
      <c r="M1" s="95"/>
      <c r="N1" s="95"/>
      <c r="O1" s="95"/>
      <c r="P1" s="95"/>
      <c r="Q1" s="95"/>
      <c r="R1" s="95"/>
      <c r="S1" s="95"/>
      <c r="T1" s="95"/>
      <c r="U1" s="95"/>
      <c r="V1" s="95"/>
      <c r="W1" s="95"/>
      <c r="X1" s="95"/>
      <c r="Y1" s="95"/>
    </row>
    <row r="2" spans="1:25">
      <c r="A2" s="4" t="s">
        <v>0</v>
      </c>
    </row>
    <row r="3" spans="1:25" ht="29.1" customHeight="1">
      <c r="A3" s="90" t="s">
        <v>1</v>
      </c>
      <c r="B3" s="90" t="s">
        <v>2</v>
      </c>
      <c r="C3" s="91" t="s">
        <v>3</v>
      </c>
      <c r="D3" s="91" t="s">
        <v>4</v>
      </c>
      <c r="E3" s="88" t="s">
        <v>5</v>
      </c>
      <c r="F3" s="90" t="s">
        <v>6</v>
      </c>
      <c r="G3" s="90"/>
      <c r="H3" s="90"/>
      <c r="I3" s="90"/>
      <c r="J3" s="90"/>
      <c r="K3" s="90"/>
      <c r="L3" s="90"/>
      <c r="M3" s="90"/>
      <c r="N3" s="96" t="s">
        <v>7</v>
      </c>
      <c r="O3" s="96"/>
      <c r="P3" s="96"/>
      <c r="Q3" s="96"/>
      <c r="R3" s="96"/>
      <c r="S3" s="96"/>
      <c r="T3" s="96"/>
      <c r="U3" s="96"/>
      <c r="V3" s="90" t="s">
        <v>8</v>
      </c>
      <c r="W3" s="6" t="s">
        <v>9</v>
      </c>
      <c r="X3" s="90" t="s">
        <v>10</v>
      </c>
      <c r="Y3" s="91" t="s">
        <v>11</v>
      </c>
    </row>
    <row r="4" spans="1:25" s="1" customFormat="1" ht="53.25" customHeight="1">
      <c r="A4" s="90"/>
      <c r="B4" s="90"/>
      <c r="C4" s="90"/>
      <c r="D4" s="91"/>
      <c r="E4" s="89"/>
      <c r="F4" s="5" t="s">
        <v>12</v>
      </c>
      <c r="G4" s="5" t="s">
        <v>13</v>
      </c>
      <c r="H4" s="5" t="s">
        <v>14</v>
      </c>
      <c r="I4" s="103" t="s">
        <v>15</v>
      </c>
      <c r="J4" s="103" t="s">
        <v>16</v>
      </c>
      <c r="K4" s="103" t="s">
        <v>17</v>
      </c>
      <c r="L4" s="103" t="s">
        <v>18</v>
      </c>
      <c r="M4" s="103" t="s">
        <v>19</v>
      </c>
      <c r="N4" s="104" t="s">
        <v>20</v>
      </c>
      <c r="O4" s="103" t="s">
        <v>21</v>
      </c>
      <c r="P4" s="103" t="s">
        <v>22</v>
      </c>
      <c r="Q4" s="103" t="s">
        <v>15</v>
      </c>
      <c r="R4" s="103" t="s">
        <v>16</v>
      </c>
      <c r="S4" s="103" t="s">
        <v>17</v>
      </c>
      <c r="T4" s="103" t="s">
        <v>18</v>
      </c>
      <c r="U4" s="103" t="s">
        <v>19</v>
      </c>
      <c r="V4" s="90"/>
      <c r="W4" s="5" t="s">
        <v>23</v>
      </c>
      <c r="X4" s="91"/>
      <c r="Y4" s="91"/>
    </row>
    <row r="5" spans="1:25">
      <c r="A5" s="7"/>
      <c r="B5" s="7"/>
      <c r="C5" s="8"/>
      <c r="D5" s="8"/>
      <c r="E5" s="8"/>
      <c r="F5" s="9" t="s">
        <v>24</v>
      </c>
      <c r="G5" s="9" t="s">
        <v>25</v>
      </c>
      <c r="H5" s="9" t="s">
        <v>26</v>
      </c>
      <c r="I5" s="105">
        <v>1</v>
      </c>
      <c r="J5" s="105">
        <v>2</v>
      </c>
      <c r="K5" s="105">
        <v>3</v>
      </c>
      <c r="L5" s="105">
        <v>4</v>
      </c>
      <c r="M5" s="105">
        <v>5</v>
      </c>
      <c r="N5" s="106" t="s">
        <v>27</v>
      </c>
      <c r="O5" s="105" t="s">
        <v>28</v>
      </c>
      <c r="P5" s="105" t="s">
        <v>29</v>
      </c>
      <c r="Q5" s="105">
        <v>6</v>
      </c>
      <c r="R5" s="105">
        <v>7</v>
      </c>
      <c r="S5" s="105">
        <v>8</v>
      </c>
      <c r="T5" s="105">
        <v>9</v>
      </c>
      <c r="U5" s="105">
        <v>10</v>
      </c>
      <c r="V5" s="17" t="s">
        <v>30</v>
      </c>
      <c r="W5" s="17"/>
      <c r="X5" s="17"/>
      <c r="Y5" s="18"/>
    </row>
    <row r="6" spans="1:25" ht="35.1" customHeight="1">
      <c r="A6" s="97" t="s">
        <v>31</v>
      </c>
      <c r="B6" s="97"/>
      <c r="C6" s="97"/>
      <c r="D6" s="97"/>
      <c r="E6" s="97"/>
      <c r="F6" s="9">
        <f>G6+H6</f>
        <v>5958.7448000000004</v>
      </c>
      <c r="G6" s="105">
        <f>SUM(G7:G82)</f>
        <v>2062</v>
      </c>
      <c r="H6" s="9">
        <f t="shared" ref="H6:H73" si="0">I6+J6+K6+L6+M6</f>
        <v>3896.7448000000004</v>
      </c>
      <c r="I6" s="105">
        <f>SUM(I7:I82)</f>
        <v>1839.8920000000001</v>
      </c>
      <c r="J6" s="105">
        <f>SUM(J7:J82)</f>
        <v>1006.8000000000001</v>
      </c>
      <c r="K6" s="105">
        <f>SUM(K7:K82)</f>
        <v>178.63</v>
      </c>
      <c r="L6" s="105">
        <f>SUM(L7:L82)</f>
        <v>871.42280000000005</v>
      </c>
      <c r="M6" s="105">
        <f>SUM(M7:M82)</f>
        <v>0</v>
      </c>
      <c r="N6" s="105">
        <f t="shared" ref="N6:N73" si="1">O6+P6</f>
        <v>2747.8358920000001</v>
      </c>
      <c r="O6" s="105">
        <f>SUM(O7:O82)</f>
        <v>1259.0867519999999</v>
      </c>
      <c r="P6" s="105">
        <f t="shared" ref="P6:P73" si="2">Q6+R6+S6+T6+U6</f>
        <v>1488.7491399999999</v>
      </c>
      <c r="Q6" s="105">
        <f>SUM(Q7:Q82)</f>
        <v>690.1</v>
      </c>
      <c r="R6" s="105">
        <f>SUM(R7:R82)</f>
        <v>614</v>
      </c>
      <c r="S6" s="105">
        <f>SUM(S7:S82)</f>
        <v>25.259736</v>
      </c>
      <c r="T6" s="105">
        <f>SUM(T7:T82)</f>
        <v>159.38940399999998</v>
      </c>
      <c r="U6" s="105">
        <f>SUM(U7:U82)</f>
        <v>0</v>
      </c>
      <c r="V6" s="63">
        <f t="shared" ref="V6:V73" si="3">N6/F6</f>
        <v>0.46114340926297093</v>
      </c>
      <c r="W6" s="17"/>
      <c r="X6" s="17"/>
      <c r="Y6" s="18"/>
    </row>
    <row r="7" spans="1:25" ht="35.1" customHeight="1">
      <c r="A7" s="10">
        <v>1</v>
      </c>
      <c r="B7" s="100" t="s">
        <v>32</v>
      </c>
      <c r="C7" s="102" t="s">
        <v>33</v>
      </c>
      <c r="D7" s="11" t="s">
        <v>34</v>
      </c>
      <c r="E7" s="11"/>
      <c r="F7" s="9">
        <f t="shared" ref="F7:F73" si="4">G7+H7</f>
        <v>0</v>
      </c>
      <c r="G7" s="9"/>
      <c r="H7" s="9">
        <f t="shared" si="0"/>
        <v>0</v>
      </c>
      <c r="I7" s="9"/>
      <c r="J7" s="9"/>
      <c r="K7" s="9"/>
      <c r="L7" s="9"/>
      <c r="M7" s="9"/>
      <c r="N7" s="9">
        <f t="shared" si="1"/>
        <v>0</v>
      </c>
      <c r="O7" s="9"/>
      <c r="P7" s="9">
        <f t="shared" si="2"/>
        <v>0</v>
      </c>
      <c r="Q7" s="9"/>
      <c r="R7" s="9"/>
      <c r="S7" s="9"/>
      <c r="T7" s="9"/>
      <c r="U7" s="9"/>
      <c r="V7" s="64" t="e">
        <f t="shared" si="3"/>
        <v>#DIV/0!</v>
      </c>
      <c r="W7" s="17" t="s">
        <v>35</v>
      </c>
      <c r="X7" s="17"/>
      <c r="Y7" s="7" t="s">
        <v>36</v>
      </c>
    </row>
    <row r="8" spans="1:25" ht="35.1" customHeight="1">
      <c r="A8" s="10">
        <v>2</v>
      </c>
      <c r="B8" s="100"/>
      <c r="C8" s="102"/>
      <c r="D8" s="11" t="s">
        <v>37</v>
      </c>
      <c r="E8" s="11"/>
      <c r="F8" s="9">
        <f t="shared" si="4"/>
        <v>0</v>
      </c>
      <c r="G8" s="9"/>
      <c r="H8" s="9">
        <f t="shared" si="0"/>
        <v>0</v>
      </c>
      <c r="I8" s="9"/>
      <c r="J8" s="9"/>
      <c r="K8" s="9"/>
      <c r="L8" s="9"/>
      <c r="M8" s="9"/>
      <c r="N8" s="9">
        <f t="shared" si="1"/>
        <v>0</v>
      </c>
      <c r="O8" s="9"/>
      <c r="P8" s="9">
        <f t="shared" si="2"/>
        <v>0</v>
      </c>
      <c r="Q8" s="9"/>
      <c r="R8" s="9"/>
      <c r="S8" s="9"/>
      <c r="T8" s="9"/>
      <c r="U8" s="9"/>
      <c r="V8" s="63" t="e">
        <f t="shared" si="3"/>
        <v>#DIV/0!</v>
      </c>
      <c r="W8" s="17" t="s">
        <v>38</v>
      </c>
      <c r="X8" s="17"/>
      <c r="Y8" s="18"/>
    </row>
    <row r="9" spans="1:25" ht="35.1" customHeight="1">
      <c r="A9" s="10">
        <v>3</v>
      </c>
      <c r="B9" s="100"/>
      <c r="C9" s="102"/>
      <c r="D9" s="11" t="s">
        <v>39</v>
      </c>
      <c r="E9" s="11"/>
      <c r="F9" s="9">
        <f t="shared" si="4"/>
        <v>0</v>
      </c>
      <c r="G9" s="9"/>
      <c r="H9" s="9">
        <f t="shared" si="0"/>
        <v>0</v>
      </c>
      <c r="I9" s="9"/>
      <c r="J9" s="9"/>
      <c r="K9" s="9"/>
      <c r="L9" s="9"/>
      <c r="M9" s="9"/>
      <c r="N9" s="9">
        <f t="shared" si="1"/>
        <v>0</v>
      </c>
      <c r="O9" s="9"/>
      <c r="P9" s="9">
        <f t="shared" si="2"/>
        <v>0</v>
      </c>
      <c r="Q9" s="9"/>
      <c r="R9" s="9"/>
      <c r="S9" s="9"/>
      <c r="T9" s="9"/>
      <c r="U9" s="9"/>
      <c r="V9" s="64" t="e">
        <f t="shared" si="3"/>
        <v>#DIV/0!</v>
      </c>
      <c r="W9" s="17" t="s">
        <v>40</v>
      </c>
      <c r="X9" s="17"/>
      <c r="Y9" s="18"/>
    </row>
    <row r="10" spans="1:25" ht="35.1" customHeight="1">
      <c r="A10" s="10">
        <v>4</v>
      </c>
      <c r="B10" s="100"/>
      <c r="C10" s="102" t="s">
        <v>41</v>
      </c>
      <c r="D10" s="11" t="s">
        <v>34</v>
      </c>
      <c r="E10" s="11"/>
      <c r="F10" s="9">
        <f t="shared" si="4"/>
        <v>0</v>
      </c>
      <c r="G10" s="9"/>
      <c r="H10" s="9">
        <f t="shared" si="0"/>
        <v>0</v>
      </c>
      <c r="I10" s="9"/>
      <c r="J10" s="9"/>
      <c r="K10" s="9"/>
      <c r="L10" s="9"/>
      <c r="M10" s="9"/>
      <c r="N10" s="9">
        <f t="shared" si="1"/>
        <v>0</v>
      </c>
      <c r="O10" s="9"/>
      <c r="P10" s="9">
        <f t="shared" si="2"/>
        <v>0</v>
      </c>
      <c r="Q10" s="9"/>
      <c r="R10" s="9"/>
      <c r="S10" s="9"/>
      <c r="T10" s="9"/>
      <c r="U10" s="9"/>
      <c r="V10" s="63" t="e">
        <f t="shared" si="3"/>
        <v>#DIV/0!</v>
      </c>
      <c r="W10" s="17"/>
      <c r="X10" s="17"/>
      <c r="Y10" s="18"/>
    </row>
    <row r="11" spans="1:25" ht="35.1" customHeight="1">
      <c r="A11" s="10">
        <v>5</v>
      </c>
      <c r="B11" s="100"/>
      <c r="C11" s="102"/>
      <c r="D11" s="11" t="s">
        <v>37</v>
      </c>
      <c r="E11" s="11"/>
      <c r="F11" s="9">
        <f t="shared" si="4"/>
        <v>0</v>
      </c>
      <c r="G11" s="9"/>
      <c r="H11" s="9">
        <f t="shared" si="0"/>
        <v>0</v>
      </c>
      <c r="I11" s="9"/>
      <c r="J11" s="9"/>
      <c r="K11" s="9"/>
      <c r="L11" s="9"/>
      <c r="M11" s="9"/>
      <c r="N11" s="9">
        <f t="shared" si="1"/>
        <v>0</v>
      </c>
      <c r="O11" s="9"/>
      <c r="P11" s="9">
        <f t="shared" si="2"/>
        <v>0</v>
      </c>
      <c r="Q11" s="9"/>
      <c r="R11" s="9"/>
      <c r="S11" s="9"/>
      <c r="T11" s="9"/>
      <c r="U11" s="9"/>
      <c r="V11" s="64" t="e">
        <f t="shared" si="3"/>
        <v>#DIV/0!</v>
      </c>
      <c r="W11" s="17"/>
      <c r="X11" s="17"/>
      <c r="Y11" s="18"/>
    </row>
    <row r="12" spans="1:25" ht="35.1" customHeight="1">
      <c r="A12" s="10">
        <v>6</v>
      </c>
      <c r="B12" s="100"/>
      <c r="C12" s="102"/>
      <c r="D12" s="11" t="s">
        <v>39</v>
      </c>
      <c r="E12" s="11"/>
      <c r="F12" s="9">
        <f t="shared" si="4"/>
        <v>0</v>
      </c>
      <c r="G12" s="9"/>
      <c r="H12" s="9">
        <f t="shared" si="0"/>
        <v>0</v>
      </c>
      <c r="I12" s="9"/>
      <c r="J12" s="9"/>
      <c r="K12" s="9"/>
      <c r="L12" s="9"/>
      <c r="M12" s="9"/>
      <c r="N12" s="9">
        <f t="shared" si="1"/>
        <v>0</v>
      </c>
      <c r="O12" s="9"/>
      <c r="P12" s="9">
        <f t="shared" si="2"/>
        <v>0</v>
      </c>
      <c r="Q12" s="9"/>
      <c r="R12" s="9"/>
      <c r="S12" s="9"/>
      <c r="T12" s="9"/>
      <c r="U12" s="9"/>
      <c r="V12" s="63" t="e">
        <f t="shared" si="3"/>
        <v>#DIV/0!</v>
      </c>
      <c r="W12" s="17"/>
      <c r="X12" s="17"/>
      <c r="Y12" s="18"/>
    </row>
    <row r="13" spans="1:25" ht="35.1" customHeight="1">
      <c r="A13" s="10">
        <v>7</v>
      </c>
      <c r="B13" s="100"/>
      <c r="C13" s="12" t="s">
        <v>42</v>
      </c>
      <c r="D13" s="11"/>
      <c r="E13" s="11"/>
      <c r="F13" s="9">
        <f t="shared" si="4"/>
        <v>0</v>
      </c>
      <c r="G13" s="9"/>
      <c r="H13" s="9">
        <f t="shared" si="0"/>
        <v>0</v>
      </c>
      <c r="I13" s="9"/>
      <c r="J13" s="9"/>
      <c r="K13" s="9"/>
      <c r="L13" s="9"/>
      <c r="M13" s="9"/>
      <c r="N13" s="9">
        <f t="shared" si="1"/>
        <v>0</v>
      </c>
      <c r="O13" s="9"/>
      <c r="P13" s="9">
        <f t="shared" si="2"/>
        <v>0</v>
      </c>
      <c r="Q13" s="9"/>
      <c r="R13" s="9"/>
      <c r="S13" s="9"/>
      <c r="T13" s="9"/>
      <c r="U13" s="9"/>
      <c r="V13" s="64" t="e">
        <f t="shared" si="3"/>
        <v>#DIV/0!</v>
      </c>
      <c r="W13" s="17"/>
      <c r="X13" s="17"/>
      <c r="Y13" s="18"/>
    </row>
    <row r="14" spans="1:25" ht="35.1" customHeight="1">
      <c r="A14" s="10">
        <v>8</v>
      </c>
      <c r="B14" s="100"/>
      <c r="C14" s="12" t="s">
        <v>43</v>
      </c>
      <c r="D14" s="11"/>
      <c r="E14" s="11"/>
      <c r="F14" s="9">
        <f t="shared" si="4"/>
        <v>0</v>
      </c>
      <c r="G14" s="9"/>
      <c r="H14" s="9">
        <f t="shared" si="0"/>
        <v>0</v>
      </c>
      <c r="I14" s="9"/>
      <c r="J14" s="9"/>
      <c r="K14" s="9"/>
      <c r="L14" s="9"/>
      <c r="M14" s="9"/>
      <c r="N14" s="9">
        <f t="shared" si="1"/>
        <v>0</v>
      </c>
      <c r="O14" s="9"/>
      <c r="P14" s="9">
        <f t="shared" si="2"/>
        <v>0</v>
      </c>
      <c r="Q14" s="9"/>
      <c r="R14" s="9"/>
      <c r="S14" s="9"/>
      <c r="T14" s="9"/>
      <c r="U14" s="9"/>
      <c r="V14" s="63" t="e">
        <f t="shared" si="3"/>
        <v>#DIV/0!</v>
      </c>
      <c r="W14" s="17"/>
      <c r="X14" s="17"/>
      <c r="Y14" s="18"/>
    </row>
    <row r="15" spans="1:25" ht="35.1" customHeight="1">
      <c r="A15" s="10">
        <v>9</v>
      </c>
      <c r="B15" s="100"/>
      <c r="C15" s="12" t="s">
        <v>44</v>
      </c>
      <c r="D15" s="11"/>
      <c r="E15" s="11"/>
      <c r="F15" s="9">
        <f t="shared" si="4"/>
        <v>0</v>
      </c>
      <c r="G15" s="9"/>
      <c r="H15" s="9">
        <f t="shared" si="0"/>
        <v>0</v>
      </c>
      <c r="I15" s="9"/>
      <c r="J15" s="9"/>
      <c r="K15" s="9"/>
      <c r="L15" s="9"/>
      <c r="M15" s="9"/>
      <c r="N15" s="9">
        <f t="shared" si="1"/>
        <v>0</v>
      </c>
      <c r="O15" s="9"/>
      <c r="P15" s="9">
        <f t="shared" si="2"/>
        <v>0</v>
      </c>
      <c r="Q15" s="9"/>
      <c r="R15" s="9"/>
      <c r="S15" s="9"/>
      <c r="T15" s="9"/>
      <c r="U15" s="9"/>
      <c r="V15" s="64" t="e">
        <f t="shared" si="3"/>
        <v>#DIV/0!</v>
      </c>
      <c r="W15" s="17"/>
      <c r="X15" s="17"/>
      <c r="Y15" s="18"/>
    </row>
    <row r="16" spans="1:25" ht="35.1" customHeight="1">
      <c r="A16" s="10">
        <v>10</v>
      </c>
      <c r="B16" s="100"/>
      <c r="C16" s="12" t="s">
        <v>45</v>
      </c>
      <c r="D16" s="11"/>
      <c r="E16" s="11"/>
      <c r="F16" s="9">
        <f t="shared" si="4"/>
        <v>0</v>
      </c>
      <c r="G16" s="9"/>
      <c r="H16" s="9">
        <f t="shared" si="0"/>
        <v>0</v>
      </c>
      <c r="I16" s="9"/>
      <c r="J16" s="9"/>
      <c r="K16" s="9"/>
      <c r="L16" s="9"/>
      <c r="M16" s="9"/>
      <c r="N16" s="9">
        <f t="shared" si="1"/>
        <v>0</v>
      </c>
      <c r="O16" s="9"/>
      <c r="P16" s="9">
        <f t="shared" si="2"/>
        <v>0</v>
      </c>
      <c r="Q16" s="9"/>
      <c r="R16" s="9"/>
      <c r="S16" s="9"/>
      <c r="T16" s="9"/>
      <c r="U16" s="9"/>
      <c r="V16" s="63" t="e">
        <f t="shared" si="3"/>
        <v>#DIV/0!</v>
      </c>
      <c r="W16" s="17"/>
      <c r="X16" s="17"/>
      <c r="Y16" s="18"/>
    </row>
    <row r="17" spans="1:25" ht="35.1" customHeight="1">
      <c r="A17" s="10">
        <v>11</v>
      </c>
      <c r="B17" s="100"/>
      <c r="C17" s="12" t="s">
        <v>46</v>
      </c>
      <c r="D17" s="11"/>
      <c r="E17" s="11"/>
      <c r="F17" s="9">
        <f t="shared" si="4"/>
        <v>0</v>
      </c>
      <c r="G17" s="9"/>
      <c r="H17" s="9">
        <f t="shared" si="0"/>
        <v>0</v>
      </c>
      <c r="I17" s="9"/>
      <c r="J17" s="9"/>
      <c r="K17" s="9"/>
      <c r="L17" s="9"/>
      <c r="M17" s="9"/>
      <c r="N17" s="9">
        <f t="shared" si="1"/>
        <v>0</v>
      </c>
      <c r="O17" s="9"/>
      <c r="P17" s="9">
        <f t="shared" si="2"/>
        <v>0</v>
      </c>
      <c r="Q17" s="9"/>
      <c r="R17" s="9"/>
      <c r="S17" s="9"/>
      <c r="T17" s="9"/>
      <c r="U17" s="9"/>
      <c r="V17" s="64" t="e">
        <f t="shared" si="3"/>
        <v>#DIV/0!</v>
      </c>
      <c r="W17" s="17"/>
      <c r="X17" s="17"/>
      <c r="Y17" s="18"/>
    </row>
    <row r="18" spans="1:25" ht="35.1" customHeight="1">
      <c r="A18" s="10">
        <v>12</v>
      </c>
      <c r="B18" s="100"/>
      <c r="C18" s="12" t="s">
        <v>47</v>
      </c>
      <c r="D18" s="11"/>
      <c r="E18" s="11"/>
      <c r="F18" s="9">
        <f t="shared" si="4"/>
        <v>0</v>
      </c>
      <c r="G18" s="9"/>
      <c r="H18" s="9">
        <f t="shared" si="0"/>
        <v>0</v>
      </c>
      <c r="I18" s="9"/>
      <c r="J18" s="9"/>
      <c r="K18" s="9"/>
      <c r="L18" s="9"/>
      <c r="M18" s="9"/>
      <c r="N18" s="9">
        <f t="shared" si="1"/>
        <v>0</v>
      </c>
      <c r="O18" s="9"/>
      <c r="P18" s="9">
        <f t="shared" si="2"/>
        <v>0</v>
      </c>
      <c r="Q18" s="9"/>
      <c r="R18" s="9"/>
      <c r="S18" s="9"/>
      <c r="T18" s="9"/>
      <c r="U18" s="9"/>
      <c r="V18" s="63" t="e">
        <f t="shared" si="3"/>
        <v>#DIV/0!</v>
      </c>
      <c r="W18" s="17"/>
      <c r="X18" s="17"/>
      <c r="Y18" s="18"/>
    </row>
    <row r="19" spans="1:25" ht="35.1" customHeight="1">
      <c r="A19" s="10">
        <v>13</v>
      </c>
      <c r="B19" s="100"/>
      <c r="C19" s="12" t="s">
        <v>48</v>
      </c>
      <c r="D19" s="11"/>
      <c r="E19" s="11"/>
      <c r="F19" s="9">
        <f t="shared" si="4"/>
        <v>0</v>
      </c>
      <c r="G19" s="9"/>
      <c r="H19" s="9">
        <f t="shared" si="0"/>
        <v>0</v>
      </c>
      <c r="I19" s="9"/>
      <c r="J19" s="9"/>
      <c r="K19" s="9"/>
      <c r="L19" s="9"/>
      <c r="M19" s="9"/>
      <c r="N19" s="9">
        <f t="shared" si="1"/>
        <v>0</v>
      </c>
      <c r="O19" s="9"/>
      <c r="P19" s="9">
        <f t="shared" si="2"/>
        <v>0</v>
      </c>
      <c r="Q19" s="9"/>
      <c r="R19" s="9"/>
      <c r="S19" s="9"/>
      <c r="T19" s="9"/>
      <c r="U19" s="9"/>
      <c r="V19" s="64" t="e">
        <f t="shared" si="3"/>
        <v>#DIV/0!</v>
      </c>
      <c r="W19" s="17"/>
      <c r="X19" s="17"/>
      <c r="Y19" s="18"/>
    </row>
    <row r="20" spans="1:25" ht="35.1" customHeight="1">
      <c r="A20" s="10">
        <v>14</v>
      </c>
      <c r="B20" s="100"/>
      <c r="C20" s="12" t="s">
        <v>49</v>
      </c>
      <c r="D20" s="11"/>
      <c r="E20" s="11"/>
      <c r="F20" s="9">
        <f t="shared" si="4"/>
        <v>0</v>
      </c>
      <c r="G20" s="9"/>
      <c r="H20" s="9">
        <f t="shared" si="0"/>
        <v>0</v>
      </c>
      <c r="I20" s="9"/>
      <c r="J20" s="9"/>
      <c r="K20" s="9"/>
      <c r="L20" s="9"/>
      <c r="M20" s="9"/>
      <c r="N20" s="9">
        <f t="shared" si="1"/>
        <v>0</v>
      </c>
      <c r="O20" s="9"/>
      <c r="P20" s="9">
        <f t="shared" si="2"/>
        <v>0</v>
      </c>
      <c r="Q20" s="9"/>
      <c r="R20" s="9"/>
      <c r="S20" s="9"/>
      <c r="T20" s="9"/>
      <c r="U20" s="9"/>
      <c r="V20" s="63" t="e">
        <f t="shared" si="3"/>
        <v>#DIV/0!</v>
      </c>
      <c r="W20" s="17"/>
      <c r="X20" s="17"/>
      <c r="Y20" s="18"/>
    </row>
    <row r="21" spans="1:25" ht="35.1" customHeight="1">
      <c r="A21" s="10">
        <v>15</v>
      </c>
      <c r="B21" s="100"/>
      <c r="C21" s="12" t="s">
        <v>50</v>
      </c>
      <c r="D21" s="11"/>
      <c r="E21" s="11"/>
      <c r="F21" s="9">
        <f t="shared" si="4"/>
        <v>0</v>
      </c>
      <c r="G21" s="9"/>
      <c r="H21" s="9">
        <f t="shared" si="0"/>
        <v>0</v>
      </c>
      <c r="I21" s="9"/>
      <c r="J21" s="9"/>
      <c r="K21" s="9"/>
      <c r="L21" s="9"/>
      <c r="M21" s="9"/>
      <c r="N21" s="9">
        <f t="shared" si="1"/>
        <v>0</v>
      </c>
      <c r="O21" s="9"/>
      <c r="P21" s="9">
        <f t="shared" si="2"/>
        <v>0</v>
      </c>
      <c r="Q21" s="9"/>
      <c r="R21" s="9"/>
      <c r="S21" s="9"/>
      <c r="T21" s="9"/>
      <c r="U21" s="9"/>
      <c r="V21" s="64" t="e">
        <f t="shared" si="3"/>
        <v>#DIV/0!</v>
      </c>
      <c r="W21" s="17"/>
      <c r="X21" s="17"/>
      <c r="Y21" s="18"/>
    </row>
    <row r="22" spans="1:25" ht="35.1" customHeight="1">
      <c r="A22" s="10">
        <v>16</v>
      </c>
      <c r="B22" s="100"/>
      <c r="C22" s="12" t="s">
        <v>51</v>
      </c>
      <c r="D22" s="11"/>
      <c r="E22" s="11"/>
      <c r="F22" s="9">
        <f t="shared" si="4"/>
        <v>0</v>
      </c>
      <c r="G22" s="9"/>
      <c r="H22" s="9">
        <f t="shared" si="0"/>
        <v>0</v>
      </c>
      <c r="I22" s="9"/>
      <c r="J22" s="9"/>
      <c r="K22" s="9"/>
      <c r="L22" s="9"/>
      <c r="M22" s="9"/>
      <c r="N22" s="9">
        <f t="shared" si="1"/>
        <v>0</v>
      </c>
      <c r="O22" s="9"/>
      <c r="P22" s="9">
        <f t="shared" si="2"/>
        <v>0</v>
      </c>
      <c r="Q22" s="9"/>
      <c r="R22" s="9"/>
      <c r="S22" s="9"/>
      <c r="T22" s="9"/>
      <c r="U22" s="9"/>
      <c r="V22" s="63" t="e">
        <f t="shared" si="3"/>
        <v>#DIV/0!</v>
      </c>
      <c r="W22" s="17"/>
      <c r="X22" s="17"/>
      <c r="Y22" s="18"/>
    </row>
    <row r="23" spans="1:25" ht="35.1" customHeight="1">
      <c r="A23" s="79">
        <v>17</v>
      </c>
      <c r="B23" s="100"/>
      <c r="C23" s="81" t="s">
        <v>52</v>
      </c>
      <c r="D23" s="34" t="s">
        <v>118</v>
      </c>
      <c r="E23" s="34" t="s">
        <v>111</v>
      </c>
      <c r="F23" s="33">
        <v>90</v>
      </c>
      <c r="G23" s="33">
        <v>80</v>
      </c>
      <c r="H23" s="33">
        <v>10</v>
      </c>
      <c r="I23" s="33">
        <v>10</v>
      </c>
      <c r="J23" s="33">
        <v>0</v>
      </c>
      <c r="K23" s="33">
        <v>0</v>
      </c>
      <c r="L23" s="33">
        <v>0</v>
      </c>
      <c r="M23" s="33">
        <v>0</v>
      </c>
      <c r="N23" s="33">
        <v>90</v>
      </c>
      <c r="O23" s="33">
        <v>80</v>
      </c>
      <c r="P23" s="33">
        <v>10</v>
      </c>
      <c r="Q23" s="33">
        <v>10</v>
      </c>
      <c r="R23" s="33">
        <v>0</v>
      </c>
      <c r="S23" s="33">
        <v>0</v>
      </c>
      <c r="T23" s="33">
        <v>0</v>
      </c>
      <c r="U23" s="33">
        <v>0</v>
      </c>
      <c r="V23" s="64">
        <f t="shared" si="3"/>
        <v>1</v>
      </c>
      <c r="W23" s="36" t="s">
        <v>38</v>
      </c>
      <c r="X23" s="33" t="s">
        <v>119</v>
      </c>
      <c r="Y23" s="35"/>
    </row>
    <row r="24" spans="1:25" s="27" customFormat="1" ht="63.75" customHeight="1">
      <c r="A24" s="80"/>
      <c r="B24" s="100"/>
      <c r="C24" s="82"/>
      <c r="D24" s="34" t="s">
        <v>120</v>
      </c>
      <c r="E24" s="34" t="s">
        <v>111</v>
      </c>
      <c r="F24" s="33">
        <v>670</v>
      </c>
      <c r="G24" s="33">
        <v>58</v>
      </c>
      <c r="H24" s="33">
        <v>612</v>
      </c>
      <c r="I24" s="33">
        <v>273</v>
      </c>
      <c r="J24" s="33">
        <v>331.8</v>
      </c>
      <c r="K24" s="33">
        <v>0</v>
      </c>
      <c r="L24" s="33">
        <v>7.2</v>
      </c>
      <c r="M24" s="33">
        <v>0</v>
      </c>
      <c r="N24" s="33">
        <v>530.20000000000005</v>
      </c>
      <c r="O24" s="33">
        <v>58</v>
      </c>
      <c r="P24" s="33">
        <v>472.2</v>
      </c>
      <c r="Q24" s="33">
        <v>273</v>
      </c>
      <c r="R24" s="33">
        <v>192</v>
      </c>
      <c r="S24" s="33">
        <v>0</v>
      </c>
      <c r="T24" s="33">
        <v>7.2</v>
      </c>
      <c r="U24" s="33">
        <v>0</v>
      </c>
      <c r="V24" s="63">
        <f t="shared" si="3"/>
        <v>0.79134328358208961</v>
      </c>
      <c r="W24" s="36" t="s">
        <v>35</v>
      </c>
      <c r="X24" s="33" t="s">
        <v>121</v>
      </c>
      <c r="Y24" s="32" t="s">
        <v>122</v>
      </c>
    </row>
    <row r="25" spans="1:25" ht="35.1" customHeight="1">
      <c r="A25" s="10">
        <v>18</v>
      </c>
      <c r="B25" s="100"/>
      <c r="C25" s="12" t="s">
        <v>53</v>
      </c>
      <c r="D25" s="11"/>
      <c r="E25" s="11"/>
      <c r="F25" s="9">
        <f t="shared" si="4"/>
        <v>0</v>
      </c>
      <c r="G25" s="9"/>
      <c r="H25" s="9">
        <f t="shared" si="0"/>
        <v>0</v>
      </c>
      <c r="I25" s="9"/>
      <c r="J25" s="9"/>
      <c r="K25" s="9"/>
      <c r="L25" s="9"/>
      <c r="M25" s="9"/>
      <c r="N25" s="9">
        <f t="shared" si="1"/>
        <v>0</v>
      </c>
      <c r="O25" s="9"/>
      <c r="P25" s="9">
        <f t="shared" si="2"/>
        <v>0</v>
      </c>
      <c r="Q25" s="9"/>
      <c r="R25" s="9"/>
      <c r="S25" s="9"/>
      <c r="T25" s="9"/>
      <c r="U25" s="9"/>
      <c r="V25" s="64" t="e">
        <f t="shared" si="3"/>
        <v>#DIV/0!</v>
      </c>
      <c r="W25" s="17"/>
      <c r="X25" s="17"/>
      <c r="Y25" s="18"/>
    </row>
    <row r="26" spans="1:25" ht="35.1" customHeight="1">
      <c r="A26" s="10">
        <v>19</v>
      </c>
      <c r="B26" s="100"/>
      <c r="C26" s="12" t="s">
        <v>54</v>
      </c>
      <c r="D26" s="11"/>
      <c r="E26" s="11"/>
      <c r="F26" s="9">
        <f t="shared" si="4"/>
        <v>0</v>
      </c>
      <c r="G26" s="9"/>
      <c r="H26" s="9">
        <f t="shared" si="0"/>
        <v>0</v>
      </c>
      <c r="I26" s="9"/>
      <c r="J26" s="9"/>
      <c r="K26" s="9"/>
      <c r="L26" s="9"/>
      <c r="M26" s="9"/>
      <c r="N26" s="9">
        <f t="shared" si="1"/>
        <v>0</v>
      </c>
      <c r="O26" s="9"/>
      <c r="P26" s="9">
        <f t="shared" si="2"/>
        <v>0</v>
      </c>
      <c r="Q26" s="9"/>
      <c r="R26" s="9"/>
      <c r="S26" s="9"/>
      <c r="T26" s="9"/>
      <c r="U26" s="9"/>
      <c r="V26" s="63" t="e">
        <f t="shared" si="3"/>
        <v>#DIV/0!</v>
      </c>
      <c r="W26" s="17"/>
      <c r="X26" s="17"/>
      <c r="Y26" s="18"/>
    </row>
    <row r="27" spans="1:25" ht="102" customHeight="1">
      <c r="A27" s="79">
        <v>20</v>
      </c>
      <c r="B27" s="100"/>
      <c r="C27" s="81" t="s">
        <v>55</v>
      </c>
      <c r="D27" s="39" t="s">
        <v>123</v>
      </c>
      <c r="E27" s="46" t="s">
        <v>111</v>
      </c>
      <c r="F27" s="38">
        <v>264.8048</v>
      </c>
      <c r="G27" s="38">
        <v>166.5</v>
      </c>
      <c r="H27" s="38">
        <v>98.3048</v>
      </c>
      <c r="I27" s="38">
        <v>73.292000000000002</v>
      </c>
      <c r="J27" s="38">
        <v>0</v>
      </c>
      <c r="K27" s="38">
        <v>25</v>
      </c>
      <c r="L27" s="38">
        <v>1.2800000000000001E-2</v>
      </c>
      <c r="M27" s="38">
        <v>0</v>
      </c>
      <c r="N27" s="38">
        <v>125.603348</v>
      </c>
      <c r="O27" s="38">
        <v>99.460148000000004</v>
      </c>
      <c r="P27" s="38">
        <v>26.1432</v>
      </c>
      <c r="Q27" s="38">
        <v>12.5</v>
      </c>
      <c r="R27" s="38">
        <v>0</v>
      </c>
      <c r="S27" s="38">
        <v>13.6304</v>
      </c>
      <c r="T27" s="38">
        <v>1.2800000000000001E-2</v>
      </c>
      <c r="U27" s="38">
        <v>0</v>
      </c>
      <c r="V27" s="64">
        <f t="shared" si="3"/>
        <v>0.47432428717304215</v>
      </c>
      <c r="W27" s="40" t="s">
        <v>38</v>
      </c>
      <c r="X27" s="38" t="s">
        <v>124</v>
      </c>
      <c r="Y27" s="37" t="s">
        <v>125</v>
      </c>
    </row>
    <row r="28" spans="1:25" s="31" customFormat="1" ht="59.25" customHeight="1">
      <c r="A28" s="80"/>
      <c r="B28" s="100"/>
      <c r="C28" s="82"/>
      <c r="D28" s="39" t="s">
        <v>126</v>
      </c>
      <c r="E28" s="46" t="s">
        <v>111</v>
      </c>
      <c r="F28" s="38">
        <v>90</v>
      </c>
      <c r="G28" s="38">
        <v>80</v>
      </c>
      <c r="H28" s="38">
        <v>10</v>
      </c>
      <c r="I28" s="38">
        <v>0</v>
      </c>
      <c r="J28" s="38">
        <v>0</v>
      </c>
      <c r="K28" s="38">
        <v>0</v>
      </c>
      <c r="L28" s="38">
        <v>10</v>
      </c>
      <c r="M28" s="38">
        <v>0</v>
      </c>
      <c r="N28" s="38">
        <v>63</v>
      </c>
      <c r="O28" s="38">
        <v>63</v>
      </c>
      <c r="P28" s="38">
        <v>0</v>
      </c>
      <c r="Q28" s="38">
        <v>0</v>
      </c>
      <c r="R28" s="38">
        <v>0</v>
      </c>
      <c r="S28" s="38">
        <v>0</v>
      </c>
      <c r="T28" s="38">
        <v>0</v>
      </c>
      <c r="U28" s="38">
        <v>0</v>
      </c>
      <c r="V28" s="63">
        <f t="shared" si="3"/>
        <v>0.7</v>
      </c>
      <c r="W28" s="40" t="s">
        <v>35</v>
      </c>
      <c r="X28" s="38" t="s">
        <v>127</v>
      </c>
      <c r="Y28" s="37" t="s">
        <v>122</v>
      </c>
    </row>
    <row r="29" spans="1:25" ht="49.5" customHeight="1">
      <c r="A29" s="10">
        <v>21</v>
      </c>
      <c r="B29" s="100"/>
      <c r="C29" s="12" t="s">
        <v>128</v>
      </c>
      <c r="D29" s="43" t="s">
        <v>129</v>
      </c>
      <c r="E29" s="46" t="s">
        <v>111</v>
      </c>
      <c r="F29" s="42">
        <v>56</v>
      </c>
      <c r="G29" s="42">
        <v>30</v>
      </c>
      <c r="H29" s="42">
        <v>26</v>
      </c>
      <c r="I29" s="42">
        <v>0</v>
      </c>
      <c r="J29" s="42">
        <v>0</v>
      </c>
      <c r="K29" s="42">
        <v>0</v>
      </c>
      <c r="L29" s="42">
        <v>26</v>
      </c>
      <c r="M29" s="42">
        <v>0</v>
      </c>
      <c r="N29" s="42">
        <v>16.8</v>
      </c>
      <c r="O29" s="42">
        <v>16.8</v>
      </c>
      <c r="P29" s="42">
        <v>0</v>
      </c>
      <c r="Q29" s="42">
        <v>0</v>
      </c>
      <c r="R29" s="42">
        <v>0</v>
      </c>
      <c r="S29" s="42">
        <v>0</v>
      </c>
      <c r="T29" s="42">
        <v>0</v>
      </c>
      <c r="U29" s="42">
        <v>0</v>
      </c>
      <c r="V29" s="64">
        <f t="shared" si="3"/>
        <v>0.3</v>
      </c>
      <c r="W29" s="44" t="s">
        <v>35</v>
      </c>
      <c r="X29" s="42" t="s">
        <v>130</v>
      </c>
      <c r="Y29" s="41" t="s">
        <v>122</v>
      </c>
    </row>
    <row r="30" spans="1:25" ht="35.1" customHeight="1">
      <c r="A30" s="10">
        <v>22</v>
      </c>
      <c r="B30" s="100"/>
      <c r="C30" s="12" t="s">
        <v>56</v>
      </c>
      <c r="D30" s="11"/>
      <c r="E30" s="46"/>
      <c r="F30" s="9">
        <f t="shared" si="4"/>
        <v>0</v>
      </c>
      <c r="G30" s="9"/>
      <c r="H30" s="9">
        <f t="shared" si="0"/>
        <v>0</v>
      </c>
      <c r="I30" s="9"/>
      <c r="J30" s="9"/>
      <c r="K30" s="9"/>
      <c r="L30" s="9"/>
      <c r="M30" s="9"/>
      <c r="N30" s="9">
        <f t="shared" si="1"/>
        <v>0</v>
      </c>
      <c r="O30" s="9"/>
      <c r="P30" s="9">
        <f t="shared" si="2"/>
        <v>0</v>
      </c>
      <c r="Q30" s="9"/>
      <c r="R30" s="9"/>
      <c r="S30" s="9"/>
      <c r="T30" s="9"/>
      <c r="U30" s="9"/>
      <c r="V30" s="63" t="e">
        <f t="shared" si="3"/>
        <v>#DIV/0!</v>
      </c>
      <c r="W30" s="17"/>
      <c r="X30" s="17"/>
      <c r="Y30" s="18"/>
    </row>
    <row r="31" spans="1:25" ht="35.1" customHeight="1">
      <c r="A31" s="10">
        <v>23</v>
      </c>
      <c r="B31" s="100"/>
      <c r="C31" s="12" t="s">
        <v>57</v>
      </c>
      <c r="D31" s="11"/>
      <c r="E31" s="46"/>
      <c r="F31" s="9">
        <f t="shared" si="4"/>
        <v>0</v>
      </c>
      <c r="G31" s="9"/>
      <c r="H31" s="9">
        <f t="shared" si="0"/>
        <v>0</v>
      </c>
      <c r="I31" s="9"/>
      <c r="J31" s="9"/>
      <c r="K31" s="9"/>
      <c r="L31" s="9"/>
      <c r="M31" s="9"/>
      <c r="N31" s="9">
        <f t="shared" si="1"/>
        <v>0</v>
      </c>
      <c r="O31" s="9"/>
      <c r="P31" s="9">
        <f t="shared" si="2"/>
        <v>0</v>
      </c>
      <c r="Q31" s="9"/>
      <c r="R31" s="9"/>
      <c r="S31" s="9"/>
      <c r="T31" s="9"/>
      <c r="U31" s="9"/>
      <c r="V31" s="64" t="e">
        <f t="shared" si="3"/>
        <v>#DIV/0!</v>
      </c>
      <c r="W31" s="17"/>
      <c r="X31" s="17"/>
      <c r="Y31" s="18"/>
    </row>
    <row r="32" spans="1:25" ht="35.1" customHeight="1">
      <c r="A32" s="10">
        <v>24</v>
      </c>
      <c r="B32" s="100"/>
      <c r="C32" s="12" t="s">
        <v>58</v>
      </c>
      <c r="D32" s="11"/>
      <c r="E32" s="46"/>
      <c r="F32" s="9">
        <f t="shared" si="4"/>
        <v>0</v>
      </c>
      <c r="G32" s="9"/>
      <c r="H32" s="9">
        <f t="shared" si="0"/>
        <v>0</v>
      </c>
      <c r="I32" s="9"/>
      <c r="J32" s="9"/>
      <c r="K32" s="9"/>
      <c r="L32" s="9"/>
      <c r="M32" s="9"/>
      <c r="N32" s="9">
        <f t="shared" si="1"/>
        <v>0</v>
      </c>
      <c r="O32" s="9"/>
      <c r="P32" s="9">
        <f t="shared" si="2"/>
        <v>0</v>
      </c>
      <c r="Q32" s="9"/>
      <c r="R32" s="9"/>
      <c r="S32" s="9"/>
      <c r="T32" s="9"/>
      <c r="U32" s="9"/>
      <c r="V32" s="63" t="e">
        <f t="shared" si="3"/>
        <v>#DIV/0!</v>
      </c>
      <c r="W32" s="17"/>
      <c r="X32" s="17"/>
      <c r="Y32" s="18"/>
    </row>
    <row r="33" spans="1:25" ht="35.1" customHeight="1">
      <c r="A33" s="10">
        <v>25</v>
      </c>
      <c r="B33" s="100"/>
      <c r="C33" s="12" t="s">
        <v>59</v>
      </c>
      <c r="D33" s="11"/>
      <c r="E33" s="46"/>
      <c r="F33" s="9">
        <f t="shared" si="4"/>
        <v>0</v>
      </c>
      <c r="G33" s="9"/>
      <c r="H33" s="9">
        <f t="shared" si="0"/>
        <v>0</v>
      </c>
      <c r="I33" s="9"/>
      <c r="J33" s="9"/>
      <c r="K33" s="9"/>
      <c r="L33" s="9"/>
      <c r="M33" s="9"/>
      <c r="N33" s="9">
        <f t="shared" si="1"/>
        <v>0</v>
      </c>
      <c r="O33" s="9"/>
      <c r="P33" s="9">
        <f t="shared" si="2"/>
        <v>0</v>
      </c>
      <c r="Q33" s="9"/>
      <c r="R33" s="9"/>
      <c r="S33" s="9"/>
      <c r="T33" s="9"/>
      <c r="U33" s="9"/>
      <c r="V33" s="64" t="e">
        <f t="shared" si="3"/>
        <v>#DIV/0!</v>
      </c>
      <c r="W33" s="17"/>
      <c r="X33" s="17"/>
      <c r="Y33" s="18"/>
    </row>
    <row r="34" spans="1:25" ht="60.75" customHeight="1">
      <c r="A34" s="10">
        <v>26</v>
      </c>
      <c r="B34" s="100"/>
      <c r="C34" s="12" t="s">
        <v>60</v>
      </c>
      <c r="D34" s="48" t="s">
        <v>131</v>
      </c>
      <c r="E34" s="46" t="s">
        <v>111</v>
      </c>
      <c r="F34" s="47">
        <v>118</v>
      </c>
      <c r="G34" s="47">
        <v>118</v>
      </c>
      <c r="H34" s="47">
        <v>0</v>
      </c>
      <c r="I34" s="47">
        <v>0</v>
      </c>
      <c r="J34" s="47">
        <v>0</v>
      </c>
      <c r="K34" s="47">
        <v>0</v>
      </c>
      <c r="L34" s="47">
        <v>0</v>
      </c>
      <c r="M34" s="47">
        <v>0</v>
      </c>
      <c r="N34" s="47">
        <v>0</v>
      </c>
      <c r="O34" s="47">
        <v>0</v>
      </c>
      <c r="P34" s="47">
        <v>0</v>
      </c>
      <c r="Q34" s="47">
        <v>0</v>
      </c>
      <c r="R34" s="47">
        <v>0</v>
      </c>
      <c r="S34" s="47">
        <v>0</v>
      </c>
      <c r="T34" s="47">
        <v>0</v>
      </c>
      <c r="U34" s="47">
        <v>0</v>
      </c>
      <c r="V34" s="63">
        <f t="shared" si="3"/>
        <v>0</v>
      </c>
      <c r="W34" s="50" t="s">
        <v>35</v>
      </c>
      <c r="X34" s="47" t="s">
        <v>132</v>
      </c>
      <c r="Y34" s="46" t="s">
        <v>133</v>
      </c>
    </row>
    <row r="35" spans="1:25" ht="35.1" customHeight="1">
      <c r="A35" s="10">
        <v>27</v>
      </c>
      <c r="B35" s="100"/>
      <c r="C35" s="11" t="s">
        <v>61</v>
      </c>
      <c r="D35" s="11"/>
      <c r="E35" s="46"/>
      <c r="F35" s="9">
        <f t="shared" si="4"/>
        <v>0</v>
      </c>
      <c r="G35" s="9"/>
      <c r="H35" s="9">
        <f t="shared" si="0"/>
        <v>0</v>
      </c>
      <c r="I35" s="9"/>
      <c r="J35" s="9"/>
      <c r="K35" s="9"/>
      <c r="L35" s="9"/>
      <c r="M35" s="9"/>
      <c r="N35" s="9">
        <f t="shared" si="1"/>
        <v>0</v>
      </c>
      <c r="O35" s="9"/>
      <c r="P35" s="9">
        <f t="shared" si="2"/>
        <v>0</v>
      </c>
      <c r="Q35" s="9"/>
      <c r="R35" s="9"/>
      <c r="S35" s="9"/>
      <c r="T35" s="9"/>
      <c r="U35" s="9"/>
      <c r="V35" s="64" t="e">
        <f t="shared" si="3"/>
        <v>#DIV/0!</v>
      </c>
      <c r="W35" s="17"/>
      <c r="X35" s="17"/>
      <c r="Y35" s="18"/>
    </row>
    <row r="36" spans="1:25" ht="60.75" customHeight="1">
      <c r="A36" s="10">
        <v>28</v>
      </c>
      <c r="B36" s="101" t="s">
        <v>62</v>
      </c>
      <c r="C36" s="12" t="s">
        <v>63</v>
      </c>
      <c r="D36" s="53" t="s">
        <v>141</v>
      </c>
      <c r="E36" s="75" t="s">
        <v>111</v>
      </c>
      <c r="F36" s="54">
        <v>912.89</v>
      </c>
      <c r="G36" s="54">
        <v>518.29</v>
      </c>
      <c r="H36" s="54">
        <v>394.6</v>
      </c>
      <c r="I36" s="54">
        <v>394.6</v>
      </c>
      <c r="J36" s="54">
        <v>0</v>
      </c>
      <c r="K36" s="54">
        <v>0</v>
      </c>
      <c r="L36" s="54">
        <v>0</v>
      </c>
      <c r="M36" s="54">
        <v>0</v>
      </c>
      <c r="N36" s="51">
        <v>834.99</v>
      </c>
      <c r="O36" s="51">
        <v>440.39</v>
      </c>
      <c r="P36" s="51">
        <v>394.6</v>
      </c>
      <c r="Q36" s="51">
        <v>394.6</v>
      </c>
      <c r="R36" s="51">
        <v>0</v>
      </c>
      <c r="S36" s="51">
        <v>0</v>
      </c>
      <c r="T36" s="51">
        <v>0</v>
      </c>
      <c r="U36" s="51">
        <v>0</v>
      </c>
      <c r="V36" s="63">
        <f t="shared" si="3"/>
        <v>0.91466660824414769</v>
      </c>
      <c r="W36" s="55" t="s">
        <v>35</v>
      </c>
      <c r="X36" s="56" t="s">
        <v>142</v>
      </c>
      <c r="Y36" s="18"/>
    </row>
    <row r="37" spans="1:25" ht="35.1" customHeight="1">
      <c r="A37" s="10">
        <v>29</v>
      </c>
      <c r="B37" s="101"/>
      <c r="C37" s="12" t="s">
        <v>64</v>
      </c>
      <c r="D37" s="13"/>
      <c r="E37" s="75"/>
      <c r="F37" s="9">
        <f t="shared" si="4"/>
        <v>0</v>
      </c>
      <c r="G37" s="9"/>
      <c r="H37" s="9">
        <f t="shared" si="0"/>
        <v>0</v>
      </c>
      <c r="I37" s="9"/>
      <c r="J37" s="9"/>
      <c r="K37" s="9"/>
      <c r="L37" s="9"/>
      <c r="M37" s="9"/>
      <c r="N37" s="9">
        <f t="shared" si="1"/>
        <v>0</v>
      </c>
      <c r="O37" s="9"/>
      <c r="P37" s="9">
        <f t="shared" si="2"/>
        <v>0</v>
      </c>
      <c r="Q37" s="9"/>
      <c r="R37" s="9"/>
      <c r="S37" s="9"/>
      <c r="T37" s="9"/>
      <c r="U37" s="9"/>
      <c r="V37" s="64" t="e">
        <f t="shared" si="3"/>
        <v>#DIV/0!</v>
      </c>
      <c r="W37" s="17"/>
      <c r="X37" s="17"/>
      <c r="Y37" s="18"/>
    </row>
    <row r="38" spans="1:25" ht="35.1" customHeight="1">
      <c r="A38" s="10">
        <v>30</v>
      </c>
      <c r="B38" s="101"/>
      <c r="C38" s="12" t="s">
        <v>65</v>
      </c>
      <c r="D38" s="13"/>
      <c r="E38" s="75"/>
      <c r="F38" s="9">
        <f t="shared" si="4"/>
        <v>0</v>
      </c>
      <c r="G38" s="9"/>
      <c r="H38" s="9">
        <f t="shared" si="0"/>
        <v>0</v>
      </c>
      <c r="I38" s="9"/>
      <c r="J38" s="9"/>
      <c r="K38" s="9"/>
      <c r="L38" s="9"/>
      <c r="M38" s="9"/>
      <c r="N38" s="9">
        <f t="shared" si="1"/>
        <v>0</v>
      </c>
      <c r="O38" s="9"/>
      <c r="P38" s="9">
        <f t="shared" si="2"/>
        <v>0</v>
      </c>
      <c r="Q38" s="9"/>
      <c r="R38" s="9"/>
      <c r="S38" s="9"/>
      <c r="T38" s="9"/>
      <c r="U38" s="9"/>
      <c r="V38" s="63" t="e">
        <f t="shared" si="3"/>
        <v>#DIV/0!</v>
      </c>
      <c r="W38" s="17"/>
      <c r="X38" s="17"/>
      <c r="Y38" s="18"/>
    </row>
    <row r="39" spans="1:25" ht="35.1" customHeight="1">
      <c r="A39" s="10">
        <v>31</v>
      </c>
      <c r="B39" s="101"/>
      <c r="C39" s="12" t="s">
        <v>66</v>
      </c>
      <c r="D39" s="13"/>
      <c r="E39" s="75"/>
      <c r="F39" s="9">
        <f t="shared" si="4"/>
        <v>0</v>
      </c>
      <c r="G39" s="9"/>
      <c r="H39" s="9">
        <f t="shared" si="0"/>
        <v>0</v>
      </c>
      <c r="I39" s="9"/>
      <c r="J39" s="9"/>
      <c r="K39" s="9"/>
      <c r="L39" s="9"/>
      <c r="M39" s="9"/>
      <c r="N39" s="9">
        <f t="shared" si="1"/>
        <v>0</v>
      </c>
      <c r="O39" s="9"/>
      <c r="P39" s="9">
        <f t="shared" si="2"/>
        <v>0</v>
      </c>
      <c r="Q39" s="9"/>
      <c r="R39" s="9"/>
      <c r="S39" s="9"/>
      <c r="T39" s="9"/>
      <c r="U39" s="9"/>
      <c r="V39" s="64" t="e">
        <f t="shared" si="3"/>
        <v>#DIV/0!</v>
      </c>
      <c r="W39" s="17"/>
      <c r="X39" s="17"/>
      <c r="Y39" s="18"/>
    </row>
    <row r="40" spans="1:25" ht="35.1" customHeight="1">
      <c r="A40" s="10">
        <v>32</v>
      </c>
      <c r="B40" s="101"/>
      <c r="C40" s="12" t="s">
        <v>67</v>
      </c>
      <c r="D40" s="13"/>
      <c r="E40" s="75"/>
      <c r="F40" s="9">
        <f t="shared" si="4"/>
        <v>0</v>
      </c>
      <c r="G40" s="9"/>
      <c r="H40" s="9">
        <f t="shared" si="0"/>
        <v>0</v>
      </c>
      <c r="I40" s="9"/>
      <c r="J40" s="9"/>
      <c r="K40" s="9"/>
      <c r="L40" s="9"/>
      <c r="M40" s="9"/>
      <c r="N40" s="9">
        <f t="shared" si="1"/>
        <v>0</v>
      </c>
      <c r="O40" s="9"/>
      <c r="P40" s="9">
        <f t="shared" si="2"/>
        <v>0</v>
      </c>
      <c r="Q40" s="9"/>
      <c r="R40" s="9"/>
      <c r="S40" s="9"/>
      <c r="T40" s="9"/>
      <c r="U40" s="9"/>
      <c r="V40" s="63" t="e">
        <f t="shared" si="3"/>
        <v>#DIV/0!</v>
      </c>
      <c r="W40" s="17"/>
      <c r="X40" s="17"/>
      <c r="Y40" s="18"/>
    </row>
    <row r="41" spans="1:25" ht="35.1" customHeight="1">
      <c r="A41" s="10">
        <v>33</v>
      </c>
      <c r="B41" s="101"/>
      <c r="C41" s="12" t="s">
        <v>68</v>
      </c>
      <c r="D41" s="13"/>
      <c r="E41" s="75"/>
      <c r="F41" s="9">
        <f t="shared" si="4"/>
        <v>0</v>
      </c>
      <c r="G41" s="9"/>
      <c r="H41" s="9">
        <f t="shared" si="0"/>
        <v>0</v>
      </c>
      <c r="I41" s="9"/>
      <c r="J41" s="9"/>
      <c r="K41" s="9"/>
      <c r="L41" s="9"/>
      <c r="M41" s="9"/>
      <c r="N41" s="9">
        <f t="shared" si="1"/>
        <v>0</v>
      </c>
      <c r="O41" s="9"/>
      <c r="P41" s="9">
        <f t="shared" si="2"/>
        <v>0</v>
      </c>
      <c r="Q41" s="9"/>
      <c r="R41" s="9"/>
      <c r="S41" s="9"/>
      <c r="T41" s="9"/>
      <c r="U41" s="9"/>
      <c r="V41" s="64" t="e">
        <f t="shared" si="3"/>
        <v>#DIV/0!</v>
      </c>
      <c r="W41" s="17"/>
      <c r="X41" s="17"/>
      <c r="Y41" s="18"/>
    </row>
    <row r="42" spans="1:25" ht="35.1" customHeight="1">
      <c r="A42" s="10">
        <v>34</v>
      </c>
      <c r="B42" s="101"/>
      <c r="C42" s="12" t="s">
        <v>69</v>
      </c>
      <c r="D42" s="13"/>
      <c r="E42" s="75"/>
      <c r="F42" s="9">
        <f t="shared" si="4"/>
        <v>0</v>
      </c>
      <c r="G42" s="9"/>
      <c r="H42" s="9">
        <f t="shared" si="0"/>
        <v>0</v>
      </c>
      <c r="I42" s="9"/>
      <c r="J42" s="9"/>
      <c r="K42" s="9"/>
      <c r="L42" s="9"/>
      <c r="M42" s="9"/>
      <c r="N42" s="9">
        <f t="shared" si="1"/>
        <v>0</v>
      </c>
      <c r="O42" s="9"/>
      <c r="P42" s="9">
        <f t="shared" si="2"/>
        <v>0</v>
      </c>
      <c r="Q42" s="9"/>
      <c r="R42" s="9"/>
      <c r="S42" s="9"/>
      <c r="T42" s="9"/>
      <c r="U42" s="9"/>
      <c r="V42" s="63" t="e">
        <f t="shared" si="3"/>
        <v>#DIV/0!</v>
      </c>
      <c r="W42" s="17"/>
      <c r="X42" s="17"/>
      <c r="Y42" s="18"/>
    </row>
    <row r="43" spans="1:25" ht="35.1" customHeight="1">
      <c r="A43" s="10">
        <v>35</v>
      </c>
      <c r="B43" s="101"/>
      <c r="C43" s="12" t="s">
        <v>70</v>
      </c>
      <c r="D43" s="13"/>
      <c r="E43" s="75"/>
      <c r="F43" s="9">
        <f t="shared" si="4"/>
        <v>0</v>
      </c>
      <c r="G43" s="9"/>
      <c r="H43" s="9">
        <f t="shared" si="0"/>
        <v>0</v>
      </c>
      <c r="I43" s="9"/>
      <c r="J43" s="9"/>
      <c r="K43" s="9"/>
      <c r="L43" s="9"/>
      <c r="M43" s="9"/>
      <c r="N43" s="9">
        <f t="shared" si="1"/>
        <v>0</v>
      </c>
      <c r="O43" s="9"/>
      <c r="P43" s="9">
        <f t="shared" si="2"/>
        <v>0</v>
      </c>
      <c r="Q43" s="9"/>
      <c r="R43" s="9"/>
      <c r="S43" s="9"/>
      <c r="T43" s="9"/>
      <c r="U43" s="9"/>
      <c r="V43" s="64" t="e">
        <f t="shared" si="3"/>
        <v>#DIV/0!</v>
      </c>
      <c r="W43" s="17"/>
      <c r="X43" s="17"/>
      <c r="Y43" s="18"/>
    </row>
    <row r="44" spans="1:25" ht="35.1" customHeight="1">
      <c r="A44" s="10">
        <v>36</v>
      </c>
      <c r="B44" s="101"/>
      <c r="C44" s="12" t="s">
        <v>71</v>
      </c>
      <c r="D44" s="13"/>
      <c r="E44" s="75"/>
      <c r="F44" s="9">
        <f t="shared" si="4"/>
        <v>0</v>
      </c>
      <c r="G44" s="9"/>
      <c r="H44" s="9">
        <f t="shared" si="0"/>
        <v>0</v>
      </c>
      <c r="I44" s="9"/>
      <c r="J44" s="9"/>
      <c r="K44" s="9"/>
      <c r="L44" s="9"/>
      <c r="M44" s="9"/>
      <c r="N44" s="9">
        <f t="shared" si="1"/>
        <v>0</v>
      </c>
      <c r="O44" s="9"/>
      <c r="P44" s="9">
        <f t="shared" si="2"/>
        <v>0</v>
      </c>
      <c r="Q44" s="9"/>
      <c r="R44" s="9"/>
      <c r="S44" s="9"/>
      <c r="T44" s="9"/>
      <c r="U44" s="9"/>
      <c r="V44" s="63" t="e">
        <f t="shared" si="3"/>
        <v>#DIV/0!</v>
      </c>
      <c r="W44" s="17"/>
      <c r="X44" s="17"/>
      <c r="Y44" s="18"/>
    </row>
    <row r="45" spans="1:25" ht="50.25" customHeight="1">
      <c r="A45" s="10">
        <v>37</v>
      </c>
      <c r="B45" s="101"/>
      <c r="C45" s="73" t="s">
        <v>72</v>
      </c>
      <c r="D45" s="58" t="s">
        <v>143</v>
      </c>
      <c r="E45" s="75" t="s">
        <v>111</v>
      </c>
      <c r="F45" s="59">
        <v>60</v>
      </c>
      <c r="G45" s="60">
        <v>60</v>
      </c>
      <c r="H45" s="59">
        <v>0</v>
      </c>
      <c r="I45" s="59">
        <v>0</v>
      </c>
      <c r="J45" s="59">
        <v>0</v>
      </c>
      <c r="K45" s="59">
        <v>0</v>
      </c>
      <c r="L45" s="59">
        <v>0</v>
      </c>
      <c r="M45" s="59">
        <v>0</v>
      </c>
      <c r="N45" s="57">
        <v>60</v>
      </c>
      <c r="O45" s="60">
        <v>60</v>
      </c>
      <c r="P45" s="57">
        <v>0</v>
      </c>
      <c r="Q45" s="57">
        <v>0</v>
      </c>
      <c r="R45" s="57">
        <v>0</v>
      </c>
      <c r="S45" s="57">
        <v>0</v>
      </c>
      <c r="T45" s="57">
        <v>0</v>
      </c>
      <c r="U45" s="57">
        <v>0</v>
      </c>
      <c r="V45" s="64">
        <f t="shared" si="3"/>
        <v>1</v>
      </c>
      <c r="W45" s="61" t="s">
        <v>35</v>
      </c>
      <c r="X45" s="62" t="s">
        <v>144</v>
      </c>
      <c r="Y45" s="18"/>
    </row>
    <row r="46" spans="1:25" ht="35.1" customHeight="1">
      <c r="A46" s="10">
        <v>38</v>
      </c>
      <c r="B46" s="101"/>
      <c r="C46" s="12" t="s">
        <v>73</v>
      </c>
      <c r="D46" s="13"/>
      <c r="E46" s="75"/>
      <c r="F46" s="9">
        <f t="shared" si="4"/>
        <v>0</v>
      </c>
      <c r="G46" s="9"/>
      <c r="H46" s="9">
        <f t="shared" si="0"/>
        <v>0</v>
      </c>
      <c r="I46" s="9"/>
      <c r="J46" s="9"/>
      <c r="K46" s="9"/>
      <c r="L46" s="9"/>
      <c r="M46" s="9"/>
      <c r="N46" s="9">
        <f t="shared" si="1"/>
        <v>0</v>
      </c>
      <c r="O46" s="9"/>
      <c r="P46" s="9">
        <f t="shared" si="2"/>
        <v>0</v>
      </c>
      <c r="Q46" s="9"/>
      <c r="R46" s="9"/>
      <c r="S46" s="9"/>
      <c r="T46" s="9"/>
      <c r="U46" s="9"/>
      <c r="V46" s="64" t="e">
        <f t="shared" si="3"/>
        <v>#DIV/0!</v>
      </c>
      <c r="W46" s="17"/>
      <c r="X46" s="17"/>
      <c r="Y46" s="18"/>
    </row>
    <row r="47" spans="1:25" ht="35.1" customHeight="1">
      <c r="A47" s="10">
        <v>39</v>
      </c>
      <c r="B47" s="101"/>
      <c r="C47" s="12" t="s">
        <v>74</v>
      </c>
      <c r="D47" s="13"/>
      <c r="E47" s="75"/>
      <c r="F47" s="9">
        <f t="shared" si="4"/>
        <v>0</v>
      </c>
      <c r="G47" s="9"/>
      <c r="H47" s="9">
        <f t="shared" si="0"/>
        <v>0</v>
      </c>
      <c r="I47" s="9"/>
      <c r="J47" s="9"/>
      <c r="K47" s="9"/>
      <c r="L47" s="9"/>
      <c r="M47" s="9"/>
      <c r="N47" s="9">
        <f t="shared" si="1"/>
        <v>0</v>
      </c>
      <c r="O47" s="9"/>
      <c r="P47" s="9">
        <f t="shared" si="2"/>
        <v>0</v>
      </c>
      <c r="Q47" s="9"/>
      <c r="R47" s="9"/>
      <c r="S47" s="9"/>
      <c r="T47" s="9"/>
      <c r="U47" s="9"/>
      <c r="V47" s="63" t="e">
        <f t="shared" si="3"/>
        <v>#DIV/0!</v>
      </c>
      <c r="W47" s="17"/>
      <c r="X47" s="17"/>
      <c r="Y47" s="18"/>
    </row>
    <row r="48" spans="1:25" s="74" customFormat="1" ht="35.1" customHeight="1">
      <c r="A48" s="85">
        <v>40</v>
      </c>
      <c r="B48" s="101"/>
      <c r="C48" s="81" t="s">
        <v>75</v>
      </c>
      <c r="D48" s="107" t="s">
        <v>149</v>
      </c>
      <c r="E48" s="108" t="s">
        <v>111</v>
      </c>
      <c r="F48" s="105">
        <v>80</v>
      </c>
      <c r="G48" s="60">
        <v>10</v>
      </c>
      <c r="H48" s="105">
        <v>70</v>
      </c>
      <c r="I48" s="60">
        <v>70</v>
      </c>
      <c r="J48" s="105">
        <v>0</v>
      </c>
      <c r="K48" s="105">
        <v>0</v>
      </c>
      <c r="L48" s="105">
        <v>0</v>
      </c>
      <c r="M48" s="105">
        <v>0</v>
      </c>
      <c r="N48" s="105">
        <v>0</v>
      </c>
      <c r="O48" s="60">
        <v>0</v>
      </c>
      <c r="P48" s="105">
        <v>0</v>
      </c>
      <c r="Q48" s="105">
        <v>0</v>
      </c>
      <c r="R48" s="105">
        <v>0</v>
      </c>
      <c r="S48" s="105">
        <v>0</v>
      </c>
      <c r="T48" s="105">
        <v>0</v>
      </c>
      <c r="U48" s="105">
        <v>0</v>
      </c>
      <c r="V48" s="109">
        <v>0</v>
      </c>
      <c r="W48" s="110" t="s">
        <v>35</v>
      </c>
      <c r="X48" s="111" t="s">
        <v>150</v>
      </c>
      <c r="Y48" s="112"/>
    </row>
    <row r="49" spans="1:25" s="74" customFormat="1" ht="35.1" customHeight="1">
      <c r="A49" s="86"/>
      <c r="B49" s="101"/>
      <c r="C49" s="84"/>
      <c r="D49" s="107" t="s">
        <v>151</v>
      </c>
      <c r="E49" s="108" t="s">
        <v>111</v>
      </c>
      <c r="F49" s="105">
        <v>34.26</v>
      </c>
      <c r="G49" s="105">
        <v>34.26</v>
      </c>
      <c r="H49" s="105">
        <v>0</v>
      </c>
      <c r="I49" s="60">
        <v>0</v>
      </c>
      <c r="J49" s="105">
        <v>0</v>
      </c>
      <c r="K49" s="105">
        <v>0</v>
      </c>
      <c r="L49" s="105">
        <v>0</v>
      </c>
      <c r="M49" s="105">
        <v>0</v>
      </c>
      <c r="N49" s="105">
        <v>34.26</v>
      </c>
      <c r="O49" s="60">
        <v>34.26</v>
      </c>
      <c r="P49" s="105">
        <v>0</v>
      </c>
      <c r="Q49" s="105">
        <v>0</v>
      </c>
      <c r="R49" s="105">
        <v>0</v>
      </c>
      <c r="S49" s="105">
        <v>0</v>
      </c>
      <c r="T49" s="105">
        <v>0</v>
      </c>
      <c r="U49" s="105">
        <v>0</v>
      </c>
      <c r="V49" s="109">
        <v>1</v>
      </c>
      <c r="W49" s="110" t="s">
        <v>35</v>
      </c>
      <c r="X49" s="113"/>
      <c r="Y49" s="112"/>
    </row>
    <row r="50" spans="1:25" s="74" customFormat="1" ht="57" customHeight="1">
      <c r="A50" s="87"/>
      <c r="B50" s="101"/>
      <c r="C50" s="82"/>
      <c r="D50" s="107" t="s">
        <v>152</v>
      </c>
      <c r="E50" s="108" t="s">
        <v>111</v>
      </c>
      <c r="F50" s="105">
        <v>14.74</v>
      </c>
      <c r="G50" s="105">
        <v>14.74</v>
      </c>
      <c r="H50" s="105">
        <v>0</v>
      </c>
      <c r="I50" s="60">
        <v>0</v>
      </c>
      <c r="J50" s="105">
        <v>0</v>
      </c>
      <c r="K50" s="105">
        <v>0</v>
      </c>
      <c r="L50" s="105">
        <v>0</v>
      </c>
      <c r="M50" s="105">
        <v>0</v>
      </c>
      <c r="N50" s="105">
        <v>0</v>
      </c>
      <c r="O50" s="60">
        <v>0</v>
      </c>
      <c r="P50" s="105">
        <v>0</v>
      </c>
      <c r="Q50" s="105">
        <v>0</v>
      </c>
      <c r="R50" s="105">
        <v>0</v>
      </c>
      <c r="S50" s="105">
        <v>0</v>
      </c>
      <c r="T50" s="105">
        <v>0</v>
      </c>
      <c r="U50" s="105">
        <v>0</v>
      </c>
      <c r="V50" s="109">
        <v>0</v>
      </c>
      <c r="W50" s="110" t="s">
        <v>35</v>
      </c>
      <c r="X50" s="114"/>
      <c r="Y50" s="112"/>
    </row>
    <row r="51" spans="1:25" ht="35.1" customHeight="1">
      <c r="A51" s="10">
        <v>41</v>
      </c>
      <c r="B51" s="101"/>
      <c r="C51" s="12" t="s">
        <v>76</v>
      </c>
      <c r="D51" s="11"/>
      <c r="E51" s="46"/>
      <c r="F51" s="9">
        <f t="shared" si="4"/>
        <v>0</v>
      </c>
      <c r="G51" s="9"/>
      <c r="H51" s="9">
        <f t="shared" si="0"/>
        <v>0</v>
      </c>
      <c r="I51" s="9"/>
      <c r="J51" s="9"/>
      <c r="K51" s="9"/>
      <c r="L51" s="9"/>
      <c r="M51" s="9"/>
      <c r="N51" s="9">
        <f t="shared" si="1"/>
        <v>0</v>
      </c>
      <c r="O51" s="9"/>
      <c r="P51" s="9">
        <f t="shared" si="2"/>
        <v>0</v>
      </c>
      <c r="Q51" s="9"/>
      <c r="R51" s="9"/>
      <c r="S51" s="9"/>
      <c r="T51" s="9"/>
      <c r="U51" s="9"/>
      <c r="V51" s="63" t="e">
        <f t="shared" si="3"/>
        <v>#DIV/0!</v>
      </c>
      <c r="W51" s="17"/>
      <c r="X51" s="17"/>
      <c r="Y51" s="18"/>
    </row>
    <row r="52" spans="1:25" ht="35.1" customHeight="1">
      <c r="A52" s="10">
        <v>42</v>
      </c>
      <c r="B52" s="101"/>
      <c r="C52" s="12" t="s">
        <v>77</v>
      </c>
      <c r="D52" s="11"/>
      <c r="E52" s="46"/>
      <c r="F52" s="9">
        <f t="shared" si="4"/>
        <v>0</v>
      </c>
      <c r="G52" s="9"/>
      <c r="H52" s="9">
        <f t="shared" si="0"/>
        <v>0</v>
      </c>
      <c r="I52" s="9"/>
      <c r="J52" s="9"/>
      <c r="K52" s="9"/>
      <c r="L52" s="9"/>
      <c r="M52" s="9"/>
      <c r="N52" s="9">
        <f t="shared" si="1"/>
        <v>0</v>
      </c>
      <c r="O52" s="9"/>
      <c r="P52" s="9">
        <f t="shared" si="2"/>
        <v>0</v>
      </c>
      <c r="Q52" s="9"/>
      <c r="R52" s="9"/>
      <c r="S52" s="9"/>
      <c r="T52" s="9"/>
      <c r="U52" s="9"/>
      <c r="V52" s="64" t="e">
        <f t="shared" si="3"/>
        <v>#DIV/0!</v>
      </c>
      <c r="W52" s="17"/>
      <c r="X52" s="17"/>
      <c r="Y52" s="18"/>
    </row>
    <row r="53" spans="1:25" ht="35.1" customHeight="1">
      <c r="A53" s="10">
        <v>43</v>
      </c>
      <c r="B53" s="101"/>
      <c r="C53" s="12" t="s">
        <v>78</v>
      </c>
      <c r="D53" s="11"/>
      <c r="E53" s="46"/>
      <c r="F53" s="9">
        <f t="shared" si="4"/>
        <v>0</v>
      </c>
      <c r="G53" s="9"/>
      <c r="H53" s="9">
        <f t="shared" si="0"/>
        <v>0</v>
      </c>
      <c r="I53" s="9"/>
      <c r="J53" s="9"/>
      <c r="K53" s="9"/>
      <c r="L53" s="9"/>
      <c r="M53" s="9"/>
      <c r="N53" s="9">
        <f t="shared" si="1"/>
        <v>0</v>
      </c>
      <c r="O53" s="9"/>
      <c r="P53" s="9">
        <f t="shared" si="2"/>
        <v>0</v>
      </c>
      <c r="Q53" s="9"/>
      <c r="R53" s="9"/>
      <c r="S53" s="9"/>
      <c r="T53" s="9"/>
      <c r="U53" s="9"/>
      <c r="V53" s="63" t="e">
        <f t="shared" si="3"/>
        <v>#DIV/0!</v>
      </c>
      <c r="W53" s="17"/>
      <c r="X53" s="17"/>
      <c r="Y53" s="18"/>
    </row>
    <row r="54" spans="1:25" ht="35.1" customHeight="1">
      <c r="A54" s="10">
        <v>44</v>
      </c>
      <c r="B54" s="101"/>
      <c r="C54" s="11" t="s">
        <v>79</v>
      </c>
      <c r="D54" s="13"/>
      <c r="E54" s="75"/>
      <c r="F54" s="9">
        <f t="shared" si="4"/>
        <v>0</v>
      </c>
      <c r="G54" s="9"/>
      <c r="H54" s="9">
        <f t="shared" si="0"/>
        <v>0</v>
      </c>
      <c r="I54" s="9"/>
      <c r="J54" s="9"/>
      <c r="K54" s="9"/>
      <c r="L54" s="9"/>
      <c r="M54" s="9"/>
      <c r="N54" s="9">
        <f t="shared" si="1"/>
        <v>0</v>
      </c>
      <c r="O54" s="9"/>
      <c r="P54" s="9">
        <f t="shared" si="2"/>
        <v>0</v>
      </c>
      <c r="Q54" s="9"/>
      <c r="R54" s="9"/>
      <c r="S54" s="9"/>
      <c r="T54" s="9"/>
      <c r="U54" s="9"/>
      <c r="V54" s="64" t="e">
        <f t="shared" si="3"/>
        <v>#DIV/0!</v>
      </c>
      <c r="W54" s="17"/>
      <c r="X54" s="17"/>
      <c r="Y54" s="18"/>
    </row>
    <row r="55" spans="1:25" s="72" customFormat="1" ht="35.1" customHeight="1">
      <c r="A55" s="67">
        <v>45</v>
      </c>
      <c r="B55" s="100" t="s">
        <v>80</v>
      </c>
      <c r="C55" s="68" t="s">
        <v>81</v>
      </c>
      <c r="E55" s="76"/>
      <c r="Y55" s="71"/>
    </row>
    <row r="56" spans="1:25" ht="35.1" customHeight="1">
      <c r="A56" s="10">
        <v>46</v>
      </c>
      <c r="B56" s="100"/>
      <c r="C56" s="12" t="s">
        <v>82</v>
      </c>
      <c r="D56" s="23" t="s">
        <v>112</v>
      </c>
      <c r="E56" s="77" t="s">
        <v>111</v>
      </c>
      <c r="F56" s="22">
        <v>375</v>
      </c>
      <c r="G56" s="22">
        <v>240</v>
      </c>
      <c r="H56" s="22">
        <v>135</v>
      </c>
      <c r="I56" s="22">
        <v>0</v>
      </c>
      <c r="J56" s="22">
        <v>0</v>
      </c>
      <c r="K56" s="22">
        <v>50</v>
      </c>
      <c r="L56" s="22">
        <v>85</v>
      </c>
      <c r="M56" s="22">
        <v>0</v>
      </c>
      <c r="N56" s="22">
        <v>88</v>
      </c>
      <c r="O56" s="22">
        <v>88</v>
      </c>
      <c r="P56" s="22">
        <v>0</v>
      </c>
      <c r="Q56" s="22">
        <v>0</v>
      </c>
      <c r="R56" s="22">
        <v>0</v>
      </c>
      <c r="S56" s="22">
        <v>0</v>
      </c>
      <c r="T56" s="22">
        <v>0</v>
      </c>
      <c r="U56" s="22">
        <v>0</v>
      </c>
      <c r="V56" s="64">
        <f t="shared" si="3"/>
        <v>0.23466666666666666</v>
      </c>
      <c r="W56" s="24" t="s">
        <v>38</v>
      </c>
      <c r="X56" s="24" t="s">
        <v>113</v>
      </c>
      <c r="Y56" s="25"/>
    </row>
    <row r="57" spans="1:25" ht="35.1" customHeight="1">
      <c r="A57" s="10">
        <v>47</v>
      </c>
      <c r="B57" s="100"/>
      <c r="C57" s="15" t="s">
        <v>83</v>
      </c>
      <c r="D57" s="23"/>
      <c r="E57" s="77"/>
      <c r="F57" s="22">
        <v>0</v>
      </c>
      <c r="G57" s="22"/>
      <c r="H57" s="22">
        <v>0</v>
      </c>
      <c r="I57" s="22"/>
      <c r="J57" s="22"/>
      <c r="K57" s="22"/>
      <c r="L57" s="22"/>
      <c r="M57" s="22"/>
      <c r="N57" s="22">
        <v>0</v>
      </c>
      <c r="O57" s="22"/>
      <c r="P57" s="22">
        <v>0</v>
      </c>
      <c r="Q57" s="22"/>
      <c r="R57" s="22"/>
      <c r="S57" s="22"/>
      <c r="T57" s="22"/>
      <c r="U57" s="22"/>
      <c r="V57" s="63" t="e">
        <f t="shared" si="3"/>
        <v>#DIV/0!</v>
      </c>
      <c r="W57" s="24"/>
      <c r="X57" s="24"/>
      <c r="Y57" s="25"/>
    </row>
    <row r="58" spans="1:25" ht="35.1" customHeight="1">
      <c r="A58" s="10">
        <v>48</v>
      </c>
      <c r="B58" s="100"/>
      <c r="C58" s="12" t="s">
        <v>84</v>
      </c>
      <c r="D58" s="23"/>
      <c r="E58" s="77"/>
      <c r="F58" s="22">
        <v>0</v>
      </c>
      <c r="G58" s="22"/>
      <c r="H58" s="22">
        <v>0</v>
      </c>
      <c r="I58" s="22"/>
      <c r="J58" s="22"/>
      <c r="K58" s="22"/>
      <c r="L58" s="22"/>
      <c r="M58" s="22"/>
      <c r="N58" s="22">
        <v>0</v>
      </c>
      <c r="O58" s="22"/>
      <c r="P58" s="22">
        <v>0</v>
      </c>
      <c r="Q58" s="22"/>
      <c r="R58" s="22"/>
      <c r="S58" s="22"/>
      <c r="T58" s="22"/>
      <c r="U58" s="22"/>
      <c r="V58" s="64" t="e">
        <f t="shared" si="3"/>
        <v>#DIV/0!</v>
      </c>
      <c r="W58" s="24"/>
      <c r="X58" s="24"/>
      <c r="Y58" s="25"/>
    </row>
    <row r="59" spans="1:25" ht="35.1" customHeight="1">
      <c r="A59" s="10">
        <v>49</v>
      </c>
      <c r="B59" s="100"/>
      <c r="C59" s="16" t="s">
        <v>85</v>
      </c>
      <c r="D59" s="26" t="s">
        <v>110</v>
      </c>
      <c r="E59" s="78" t="s">
        <v>111</v>
      </c>
      <c r="F59" s="67">
        <v>150</v>
      </c>
      <c r="G59" s="67">
        <v>60</v>
      </c>
      <c r="H59" s="67">
        <v>90</v>
      </c>
      <c r="I59" s="67">
        <v>0</v>
      </c>
      <c r="J59" s="67">
        <v>0</v>
      </c>
      <c r="K59" s="67">
        <v>30</v>
      </c>
      <c r="L59" s="67">
        <v>60</v>
      </c>
      <c r="M59" s="67">
        <v>0</v>
      </c>
      <c r="N59" s="67">
        <v>12</v>
      </c>
      <c r="O59" s="67">
        <v>12</v>
      </c>
      <c r="P59" s="67">
        <v>0</v>
      </c>
      <c r="Q59" s="67">
        <v>0</v>
      </c>
      <c r="R59" s="67">
        <v>0</v>
      </c>
      <c r="S59" s="67">
        <v>0</v>
      </c>
      <c r="T59" s="67">
        <v>0</v>
      </c>
      <c r="U59" s="67">
        <v>0</v>
      </c>
      <c r="V59" s="69">
        <f>N59/F59</f>
        <v>0.08</v>
      </c>
      <c r="W59" s="70" t="s">
        <v>35</v>
      </c>
      <c r="X59" s="115" t="s">
        <v>153</v>
      </c>
      <c r="Y59" s="25"/>
    </row>
    <row r="60" spans="1:25" ht="108" customHeight="1">
      <c r="A60" s="79">
        <v>50</v>
      </c>
      <c r="B60" s="100"/>
      <c r="C60" s="92" t="s">
        <v>86</v>
      </c>
      <c r="D60" s="29" t="s">
        <v>114</v>
      </c>
      <c r="E60" s="77" t="s">
        <v>111</v>
      </c>
      <c r="F60" s="28">
        <v>596</v>
      </c>
      <c r="G60" s="28">
        <v>216</v>
      </c>
      <c r="H60" s="28">
        <v>380</v>
      </c>
      <c r="I60" s="28">
        <v>80</v>
      </c>
      <c r="J60" s="28">
        <v>0</v>
      </c>
      <c r="K60" s="28">
        <v>0</v>
      </c>
      <c r="L60" s="28">
        <v>300</v>
      </c>
      <c r="M60" s="28">
        <v>0</v>
      </c>
      <c r="N60" s="28">
        <v>43</v>
      </c>
      <c r="O60" s="28">
        <v>43</v>
      </c>
      <c r="P60" s="28">
        <v>0</v>
      </c>
      <c r="Q60" s="28">
        <v>0</v>
      </c>
      <c r="R60" s="28">
        <v>0</v>
      </c>
      <c r="S60" s="28">
        <v>0</v>
      </c>
      <c r="T60" s="28">
        <v>0</v>
      </c>
      <c r="U60" s="28">
        <v>0</v>
      </c>
      <c r="V60" s="64">
        <f t="shared" si="3"/>
        <v>7.2147651006711416E-2</v>
      </c>
      <c r="W60" s="30" t="s">
        <v>38</v>
      </c>
      <c r="X60" s="28" t="s">
        <v>115</v>
      </c>
      <c r="Y60" s="18"/>
    </row>
    <row r="61" spans="1:25" s="21" customFormat="1" ht="35.1" customHeight="1">
      <c r="A61" s="80"/>
      <c r="B61" s="100"/>
      <c r="C61" s="93"/>
      <c r="D61" s="29" t="s">
        <v>116</v>
      </c>
      <c r="E61" s="77" t="s">
        <v>111</v>
      </c>
      <c r="F61" s="28">
        <v>376</v>
      </c>
      <c r="G61" s="28">
        <v>84</v>
      </c>
      <c r="H61" s="28">
        <v>292</v>
      </c>
      <c r="I61" s="28">
        <v>0</v>
      </c>
      <c r="J61" s="28">
        <v>0</v>
      </c>
      <c r="K61" s="28">
        <v>62</v>
      </c>
      <c r="L61" s="28">
        <v>230</v>
      </c>
      <c r="M61" s="28">
        <v>0</v>
      </c>
      <c r="N61" s="28">
        <v>19</v>
      </c>
      <c r="O61" s="28">
        <v>19</v>
      </c>
      <c r="P61" s="28">
        <v>0</v>
      </c>
      <c r="Q61" s="28">
        <v>0</v>
      </c>
      <c r="R61" s="28">
        <v>0</v>
      </c>
      <c r="S61" s="28">
        <v>0</v>
      </c>
      <c r="T61" s="28">
        <v>0</v>
      </c>
      <c r="U61" s="28">
        <v>0</v>
      </c>
      <c r="V61" s="63">
        <f t="shared" si="3"/>
        <v>5.0531914893617018E-2</v>
      </c>
      <c r="W61" s="30" t="s">
        <v>35</v>
      </c>
      <c r="X61" s="28" t="s">
        <v>117</v>
      </c>
      <c r="Y61" s="25"/>
    </row>
    <row r="62" spans="1:25" ht="35.1" customHeight="1">
      <c r="A62" s="10">
        <v>51</v>
      </c>
      <c r="B62" s="100"/>
      <c r="C62" s="16" t="s">
        <v>87</v>
      </c>
      <c r="D62" s="14"/>
      <c r="E62" s="77"/>
      <c r="F62" s="9">
        <f t="shared" si="4"/>
        <v>0</v>
      </c>
      <c r="G62" s="9"/>
      <c r="H62" s="9">
        <f t="shared" si="0"/>
        <v>0</v>
      </c>
      <c r="I62" s="9"/>
      <c r="J62" s="9"/>
      <c r="K62" s="9"/>
      <c r="L62" s="9"/>
      <c r="M62" s="9"/>
      <c r="N62" s="9">
        <f t="shared" si="1"/>
        <v>0</v>
      </c>
      <c r="O62" s="9"/>
      <c r="P62" s="9">
        <f t="shared" si="2"/>
        <v>0</v>
      </c>
      <c r="Q62" s="9"/>
      <c r="R62" s="9"/>
      <c r="S62" s="9"/>
      <c r="T62" s="9"/>
      <c r="U62" s="9"/>
      <c r="V62" s="64" t="e">
        <f t="shared" si="3"/>
        <v>#DIV/0!</v>
      </c>
      <c r="W62" s="17"/>
      <c r="X62" s="17"/>
      <c r="Y62" s="18"/>
    </row>
    <row r="63" spans="1:25" ht="35.1" customHeight="1">
      <c r="A63" s="10">
        <v>52</v>
      </c>
      <c r="B63" s="100"/>
      <c r="C63" s="16" t="s">
        <v>88</v>
      </c>
      <c r="D63" s="14"/>
      <c r="E63" s="77"/>
      <c r="F63" s="9">
        <f t="shared" si="4"/>
        <v>0</v>
      </c>
      <c r="G63" s="9"/>
      <c r="H63" s="9">
        <f t="shared" si="0"/>
        <v>0</v>
      </c>
      <c r="I63" s="9"/>
      <c r="J63" s="9"/>
      <c r="K63" s="9"/>
      <c r="L63" s="9"/>
      <c r="M63" s="9"/>
      <c r="N63" s="9">
        <f t="shared" si="1"/>
        <v>0</v>
      </c>
      <c r="O63" s="9"/>
      <c r="P63" s="9">
        <f t="shared" si="2"/>
        <v>0</v>
      </c>
      <c r="Q63" s="9"/>
      <c r="R63" s="9"/>
      <c r="S63" s="9"/>
      <c r="T63" s="9"/>
      <c r="U63" s="9"/>
      <c r="V63" s="63" t="e">
        <f t="shared" si="3"/>
        <v>#DIV/0!</v>
      </c>
      <c r="W63" s="17"/>
      <c r="X63" s="17"/>
      <c r="Y63" s="18"/>
    </row>
    <row r="64" spans="1:25" ht="35.1" customHeight="1">
      <c r="A64" s="10">
        <v>53</v>
      </c>
      <c r="B64" s="100"/>
      <c r="C64" s="16" t="s">
        <v>89</v>
      </c>
      <c r="D64" s="14"/>
      <c r="E64" s="77"/>
      <c r="F64" s="9">
        <f t="shared" si="4"/>
        <v>0</v>
      </c>
      <c r="G64" s="9"/>
      <c r="H64" s="9">
        <f t="shared" si="0"/>
        <v>0</v>
      </c>
      <c r="I64" s="9"/>
      <c r="J64" s="9"/>
      <c r="K64" s="9"/>
      <c r="L64" s="9"/>
      <c r="M64" s="9"/>
      <c r="N64" s="9">
        <f t="shared" si="1"/>
        <v>0</v>
      </c>
      <c r="O64" s="9"/>
      <c r="P64" s="9">
        <f t="shared" si="2"/>
        <v>0</v>
      </c>
      <c r="Q64" s="9"/>
      <c r="R64" s="9"/>
      <c r="S64" s="9"/>
      <c r="T64" s="9"/>
      <c r="U64" s="9"/>
      <c r="V64" s="64" t="e">
        <f t="shared" si="3"/>
        <v>#DIV/0!</v>
      </c>
      <c r="W64" s="17"/>
      <c r="X64" s="17"/>
      <c r="Y64" s="18"/>
    </row>
    <row r="65" spans="1:25" ht="35.1" customHeight="1">
      <c r="A65" s="10">
        <v>54</v>
      </c>
      <c r="B65" s="100"/>
      <c r="C65" s="16" t="s">
        <v>90</v>
      </c>
      <c r="D65" s="14"/>
      <c r="E65" s="77"/>
      <c r="F65" s="9">
        <f t="shared" si="4"/>
        <v>0</v>
      </c>
      <c r="G65" s="9"/>
      <c r="H65" s="9">
        <f t="shared" si="0"/>
        <v>0</v>
      </c>
      <c r="I65" s="9"/>
      <c r="J65" s="9"/>
      <c r="K65" s="9"/>
      <c r="L65" s="9"/>
      <c r="M65" s="9"/>
      <c r="N65" s="9">
        <f t="shared" si="1"/>
        <v>0</v>
      </c>
      <c r="O65" s="9"/>
      <c r="P65" s="9">
        <f t="shared" si="2"/>
        <v>0</v>
      </c>
      <c r="Q65" s="9"/>
      <c r="R65" s="9"/>
      <c r="S65" s="9"/>
      <c r="T65" s="9"/>
      <c r="U65" s="9"/>
      <c r="V65" s="63" t="e">
        <f t="shared" si="3"/>
        <v>#DIV/0!</v>
      </c>
      <c r="W65" s="17"/>
      <c r="X65" s="17"/>
      <c r="Y65" s="18"/>
    </row>
    <row r="66" spans="1:25" ht="35.1" customHeight="1">
      <c r="A66" s="10">
        <v>55</v>
      </c>
      <c r="B66" s="100"/>
      <c r="C66" s="16" t="s">
        <v>91</v>
      </c>
      <c r="D66" s="14"/>
      <c r="E66" s="77"/>
      <c r="F66" s="9">
        <f t="shared" si="4"/>
        <v>0</v>
      </c>
      <c r="G66" s="9"/>
      <c r="H66" s="9">
        <f t="shared" si="0"/>
        <v>0</v>
      </c>
      <c r="I66" s="9"/>
      <c r="J66" s="9"/>
      <c r="K66" s="9"/>
      <c r="L66" s="9"/>
      <c r="M66" s="9"/>
      <c r="N66" s="9">
        <f t="shared" si="1"/>
        <v>0</v>
      </c>
      <c r="O66" s="9"/>
      <c r="P66" s="9">
        <f t="shared" si="2"/>
        <v>0</v>
      </c>
      <c r="Q66" s="9"/>
      <c r="R66" s="9"/>
      <c r="S66" s="9"/>
      <c r="T66" s="9"/>
      <c r="U66" s="9"/>
      <c r="V66" s="64" t="e">
        <f t="shared" si="3"/>
        <v>#DIV/0!</v>
      </c>
      <c r="W66" s="17"/>
      <c r="X66" s="17"/>
      <c r="Y66" s="18"/>
    </row>
    <row r="67" spans="1:25" ht="35.1" customHeight="1">
      <c r="A67" s="10">
        <v>56</v>
      </c>
      <c r="B67" s="100"/>
      <c r="C67" s="16" t="s">
        <v>92</v>
      </c>
      <c r="D67" s="14"/>
      <c r="E67" s="77"/>
      <c r="F67" s="9">
        <f t="shared" si="4"/>
        <v>0</v>
      </c>
      <c r="G67" s="9"/>
      <c r="H67" s="9">
        <f t="shared" si="0"/>
        <v>0</v>
      </c>
      <c r="I67" s="9"/>
      <c r="J67" s="9"/>
      <c r="K67" s="9"/>
      <c r="L67" s="9"/>
      <c r="M67" s="9"/>
      <c r="N67" s="9">
        <f t="shared" si="1"/>
        <v>0</v>
      </c>
      <c r="O67" s="9"/>
      <c r="P67" s="9">
        <f t="shared" si="2"/>
        <v>0</v>
      </c>
      <c r="Q67" s="9"/>
      <c r="R67" s="9"/>
      <c r="S67" s="9"/>
      <c r="T67" s="9"/>
      <c r="U67" s="9"/>
      <c r="V67" s="63" t="e">
        <f t="shared" si="3"/>
        <v>#DIV/0!</v>
      </c>
      <c r="W67" s="17"/>
      <c r="X67" s="17"/>
      <c r="Y67" s="18"/>
    </row>
    <row r="68" spans="1:25" ht="35.1" customHeight="1">
      <c r="A68" s="10">
        <v>57</v>
      </c>
      <c r="B68" s="100"/>
      <c r="C68" s="16" t="s">
        <v>93</v>
      </c>
      <c r="D68" s="14"/>
      <c r="E68" s="77"/>
      <c r="F68" s="9">
        <f t="shared" si="4"/>
        <v>0</v>
      </c>
      <c r="G68" s="9"/>
      <c r="H68" s="9">
        <f t="shared" si="0"/>
        <v>0</v>
      </c>
      <c r="I68" s="9"/>
      <c r="J68" s="9"/>
      <c r="K68" s="9"/>
      <c r="L68" s="9"/>
      <c r="M68" s="9"/>
      <c r="N68" s="9">
        <f t="shared" si="1"/>
        <v>0</v>
      </c>
      <c r="O68" s="9"/>
      <c r="P68" s="9">
        <f t="shared" si="2"/>
        <v>0</v>
      </c>
      <c r="Q68" s="9"/>
      <c r="R68" s="9"/>
      <c r="S68" s="9"/>
      <c r="T68" s="9"/>
      <c r="U68" s="9"/>
      <c r="V68" s="64" t="e">
        <f t="shared" si="3"/>
        <v>#DIV/0!</v>
      </c>
      <c r="W68" s="17"/>
      <c r="X68" s="17"/>
      <c r="Y68" s="18"/>
    </row>
    <row r="69" spans="1:25" ht="35.1" customHeight="1">
      <c r="A69" s="10">
        <v>58</v>
      </c>
      <c r="B69" s="100"/>
      <c r="C69" s="16" t="s">
        <v>94</v>
      </c>
      <c r="D69" s="14"/>
      <c r="E69" s="77"/>
      <c r="F69" s="9">
        <f t="shared" si="4"/>
        <v>0</v>
      </c>
      <c r="G69" s="9"/>
      <c r="H69" s="9">
        <f t="shared" si="0"/>
        <v>0</v>
      </c>
      <c r="I69" s="9"/>
      <c r="J69" s="9"/>
      <c r="K69" s="9"/>
      <c r="L69" s="9"/>
      <c r="M69" s="9"/>
      <c r="N69" s="9">
        <f t="shared" si="1"/>
        <v>0</v>
      </c>
      <c r="O69" s="9"/>
      <c r="P69" s="9">
        <f t="shared" si="2"/>
        <v>0</v>
      </c>
      <c r="Q69" s="9"/>
      <c r="R69" s="9"/>
      <c r="S69" s="9"/>
      <c r="T69" s="9"/>
      <c r="U69" s="9"/>
      <c r="V69" s="63" t="e">
        <f t="shared" si="3"/>
        <v>#DIV/0!</v>
      </c>
      <c r="W69" s="17"/>
      <c r="X69" s="17"/>
      <c r="Y69" s="18"/>
    </row>
    <row r="70" spans="1:25" ht="35.1" customHeight="1">
      <c r="A70" s="10">
        <v>59</v>
      </c>
      <c r="B70" s="100"/>
      <c r="C70" s="16" t="s">
        <v>95</v>
      </c>
      <c r="D70" s="14"/>
      <c r="E70" s="77"/>
      <c r="F70" s="9">
        <f t="shared" si="4"/>
        <v>0</v>
      </c>
      <c r="G70" s="9"/>
      <c r="H70" s="9">
        <f t="shared" si="0"/>
        <v>0</v>
      </c>
      <c r="I70" s="9"/>
      <c r="J70" s="9"/>
      <c r="K70" s="9"/>
      <c r="L70" s="9"/>
      <c r="M70" s="9"/>
      <c r="N70" s="9">
        <f t="shared" si="1"/>
        <v>0</v>
      </c>
      <c r="O70" s="9"/>
      <c r="P70" s="9">
        <f t="shared" si="2"/>
        <v>0</v>
      </c>
      <c r="Q70" s="9"/>
      <c r="R70" s="9"/>
      <c r="S70" s="9"/>
      <c r="T70" s="9"/>
      <c r="U70" s="9"/>
      <c r="V70" s="64" t="e">
        <f t="shared" si="3"/>
        <v>#DIV/0!</v>
      </c>
      <c r="W70" s="17"/>
      <c r="X70" s="17"/>
      <c r="Y70" s="18"/>
    </row>
    <row r="71" spans="1:25" ht="35.1" customHeight="1">
      <c r="A71" s="10">
        <v>60</v>
      </c>
      <c r="B71" s="100"/>
      <c r="C71" s="14" t="s">
        <v>96</v>
      </c>
      <c r="D71" s="14"/>
      <c r="E71" s="77"/>
      <c r="F71" s="9">
        <f t="shared" si="4"/>
        <v>0</v>
      </c>
      <c r="G71" s="9"/>
      <c r="H71" s="9">
        <f t="shared" si="0"/>
        <v>0</v>
      </c>
      <c r="I71" s="9"/>
      <c r="J71" s="9"/>
      <c r="K71" s="9"/>
      <c r="L71" s="9"/>
      <c r="M71" s="9"/>
      <c r="N71" s="9">
        <f t="shared" si="1"/>
        <v>0</v>
      </c>
      <c r="O71" s="9"/>
      <c r="P71" s="9">
        <f t="shared" si="2"/>
        <v>0</v>
      </c>
      <c r="Q71" s="9"/>
      <c r="R71" s="9"/>
      <c r="S71" s="9"/>
      <c r="T71" s="9"/>
      <c r="U71" s="9"/>
      <c r="V71" s="63" t="e">
        <f t="shared" si="3"/>
        <v>#DIV/0!</v>
      </c>
      <c r="W71" s="65"/>
      <c r="X71" s="17"/>
      <c r="Y71" s="18"/>
    </row>
    <row r="72" spans="1:25" ht="168.75" customHeight="1">
      <c r="A72" s="10">
        <v>61</v>
      </c>
      <c r="B72" s="10" t="s">
        <v>97</v>
      </c>
      <c r="C72" s="14" t="s">
        <v>98</v>
      </c>
      <c r="D72" s="66" t="s">
        <v>145</v>
      </c>
      <c r="E72" s="77" t="s">
        <v>146</v>
      </c>
      <c r="F72" s="66">
        <v>318.05</v>
      </c>
      <c r="G72" s="66">
        <v>153.21</v>
      </c>
      <c r="H72" s="66">
        <v>164.84</v>
      </c>
      <c r="I72" s="66">
        <v>0</v>
      </c>
      <c r="J72" s="66">
        <v>0</v>
      </c>
      <c r="K72" s="66">
        <v>11.63</v>
      </c>
      <c r="L72" s="66">
        <v>153.21</v>
      </c>
      <c r="M72" s="66">
        <v>0</v>
      </c>
      <c r="N72" s="66">
        <v>315.98254400000002</v>
      </c>
      <c r="O72" s="66">
        <v>152.176604</v>
      </c>
      <c r="P72" s="66">
        <v>163.80593999999999</v>
      </c>
      <c r="Q72" s="66">
        <v>0</v>
      </c>
      <c r="R72" s="66">
        <v>0</v>
      </c>
      <c r="S72" s="66">
        <v>11.629336</v>
      </c>
      <c r="T72" s="66">
        <v>152.176604</v>
      </c>
      <c r="U72" s="66">
        <v>0</v>
      </c>
      <c r="V72" s="64">
        <f t="shared" si="3"/>
        <v>0.99349958811507622</v>
      </c>
      <c r="W72" s="52" t="s">
        <v>35</v>
      </c>
      <c r="X72" s="66" t="s">
        <v>147</v>
      </c>
      <c r="Y72" s="18"/>
    </row>
    <row r="73" spans="1:25" ht="35.1" customHeight="1">
      <c r="A73" s="10">
        <v>62</v>
      </c>
      <c r="B73" s="10" t="s">
        <v>99</v>
      </c>
      <c r="C73" s="14" t="s">
        <v>84</v>
      </c>
      <c r="D73" s="14"/>
      <c r="E73" s="77"/>
      <c r="F73" s="9">
        <f t="shared" si="4"/>
        <v>0</v>
      </c>
      <c r="G73" s="9"/>
      <c r="H73" s="9">
        <f t="shared" si="0"/>
        <v>0</v>
      </c>
      <c r="I73" s="9"/>
      <c r="J73" s="9"/>
      <c r="K73" s="9"/>
      <c r="L73" s="9"/>
      <c r="M73" s="9"/>
      <c r="N73" s="9">
        <f t="shared" si="1"/>
        <v>0</v>
      </c>
      <c r="O73" s="9"/>
      <c r="P73" s="9">
        <f t="shared" si="2"/>
        <v>0</v>
      </c>
      <c r="Q73" s="9"/>
      <c r="R73" s="9"/>
      <c r="S73" s="9"/>
      <c r="T73" s="9"/>
      <c r="U73" s="9"/>
      <c r="V73" s="63" t="e">
        <f t="shared" si="3"/>
        <v>#DIV/0!</v>
      </c>
      <c r="W73" s="65"/>
      <c r="X73" s="17"/>
      <c r="Y73" s="18"/>
    </row>
    <row r="74" spans="1:25" ht="53.25" customHeight="1">
      <c r="A74" s="79">
        <v>63</v>
      </c>
      <c r="B74" s="79" t="s">
        <v>100</v>
      </c>
      <c r="C74" s="81" t="s">
        <v>101</v>
      </c>
      <c r="D74" s="49" t="s">
        <v>135</v>
      </c>
      <c r="E74" s="77" t="s">
        <v>111</v>
      </c>
      <c r="F74" s="49">
        <v>1495</v>
      </c>
      <c r="G74" s="49">
        <v>37.9</v>
      </c>
      <c r="H74" s="49">
        <v>1457.1</v>
      </c>
      <c r="I74" s="49">
        <v>882</v>
      </c>
      <c r="J74" s="49">
        <v>575.1</v>
      </c>
      <c r="K74" s="49"/>
      <c r="L74" s="49"/>
      <c r="M74" s="49"/>
      <c r="N74" s="49">
        <v>360</v>
      </c>
      <c r="O74" s="49">
        <v>37.9</v>
      </c>
      <c r="P74" s="49">
        <v>322.10000000000002</v>
      </c>
      <c r="Q74" s="49"/>
      <c r="R74" s="49">
        <v>322.10000000000002</v>
      </c>
      <c r="S74" s="49"/>
      <c r="T74" s="49"/>
      <c r="U74" s="49"/>
      <c r="V74" s="64">
        <f t="shared" ref="V74:V82" si="5">N74/F74</f>
        <v>0.24080267558528429</v>
      </c>
      <c r="W74" s="52" t="s">
        <v>35</v>
      </c>
      <c r="X74" s="49" t="s">
        <v>136</v>
      </c>
      <c r="Y74" s="49"/>
    </row>
    <row r="75" spans="1:25" s="45" customFormat="1" ht="54" customHeight="1">
      <c r="A75" s="83"/>
      <c r="B75" s="83"/>
      <c r="C75" s="84"/>
      <c r="D75" s="49" t="s">
        <v>137</v>
      </c>
      <c r="E75" s="77" t="s">
        <v>111</v>
      </c>
      <c r="F75" s="49">
        <v>165</v>
      </c>
      <c r="G75" s="49">
        <v>55.1</v>
      </c>
      <c r="H75" s="49">
        <v>109.9</v>
      </c>
      <c r="I75" s="49">
        <v>25</v>
      </c>
      <c r="J75" s="49">
        <v>84.9</v>
      </c>
      <c r="K75" s="49"/>
      <c r="L75" s="49"/>
      <c r="M75" s="49"/>
      <c r="N75" s="49">
        <v>140</v>
      </c>
      <c r="O75" s="49">
        <v>55.1</v>
      </c>
      <c r="P75" s="49">
        <v>84.9</v>
      </c>
      <c r="Q75" s="49"/>
      <c r="R75" s="49">
        <v>84.9</v>
      </c>
      <c r="S75" s="49"/>
      <c r="T75" s="49"/>
      <c r="U75" s="49"/>
      <c r="V75" s="63">
        <f t="shared" si="5"/>
        <v>0.84848484848484851</v>
      </c>
      <c r="W75" s="52" t="s">
        <v>35</v>
      </c>
      <c r="X75" s="49" t="s">
        <v>138</v>
      </c>
      <c r="Y75" s="49"/>
    </row>
    <row r="76" spans="1:25" s="45" customFormat="1" ht="57.75" customHeight="1">
      <c r="A76" s="80"/>
      <c r="B76" s="80"/>
      <c r="C76" s="82"/>
      <c r="D76" s="49" t="s">
        <v>139</v>
      </c>
      <c r="E76" s="77" t="s">
        <v>111</v>
      </c>
      <c r="F76" s="49">
        <v>93</v>
      </c>
      <c r="G76" s="49">
        <v>46</v>
      </c>
      <c r="H76" s="49">
        <v>47</v>
      </c>
      <c r="I76" s="49">
        <v>32</v>
      </c>
      <c r="J76" s="49">
        <v>15</v>
      </c>
      <c r="K76" s="49"/>
      <c r="L76" s="49"/>
      <c r="M76" s="49"/>
      <c r="N76" s="49">
        <v>15</v>
      </c>
      <c r="O76" s="49"/>
      <c r="P76" s="49">
        <v>15</v>
      </c>
      <c r="Q76" s="49"/>
      <c r="R76" s="49">
        <v>15</v>
      </c>
      <c r="S76" s="49"/>
      <c r="T76" s="49"/>
      <c r="U76" s="49"/>
      <c r="V76" s="64">
        <f t="shared" si="5"/>
        <v>0.16129032258064516</v>
      </c>
      <c r="W76" s="52" t="s">
        <v>35</v>
      </c>
      <c r="X76" s="49" t="s">
        <v>140</v>
      </c>
      <c r="Y76" s="49"/>
    </row>
    <row r="77" spans="1:25" ht="35.1" customHeight="1">
      <c r="A77" s="10">
        <v>64</v>
      </c>
      <c r="B77" s="79" t="s">
        <v>102</v>
      </c>
      <c r="C77" s="14" t="s">
        <v>103</v>
      </c>
      <c r="D77" s="14"/>
      <c r="E77" s="14"/>
      <c r="F77" s="9">
        <f t="shared" ref="F77:F82" si="6">G77+H77</f>
        <v>0</v>
      </c>
      <c r="G77" s="9"/>
      <c r="H77" s="9">
        <f t="shared" ref="H77:H82" si="7">I77+J77+K77+L77+M77</f>
        <v>0</v>
      </c>
      <c r="I77" s="9"/>
      <c r="J77" s="9"/>
      <c r="K77" s="9"/>
      <c r="L77" s="9"/>
      <c r="M77" s="9"/>
      <c r="N77" s="9">
        <f t="shared" ref="N77:N82" si="8">O77+P77</f>
        <v>0</v>
      </c>
      <c r="O77" s="9"/>
      <c r="P77" s="9">
        <f t="shared" ref="P77:P82" si="9">Q77+R77+S77+T77+U77</f>
        <v>0</v>
      </c>
      <c r="Q77" s="9"/>
      <c r="R77" s="9"/>
      <c r="S77" s="9"/>
      <c r="T77" s="9"/>
      <c r="U77" s="9"/>
      <c r="V77" s="63" t="e">
        <f t="shared" si="5"/>
        <v>#DIV/0!</v>
      </c>
      <c r="W77" s="65"/>
      <c r="X77" s="17"/>
      <c r="Y77" s="18"/>
    </row>
    <row r="78" spans="1:25" ht="35.1" customHeight="1">
      <c r="A78" s="10">
        <v>65</v>
      </c>
      <c r="B78" s="80"/>
      <c r="C78" s="14" t="s">
        <v>104</v>
      </c>
      <c r="D78" s="14"/>
      <c r="E78" s="14"/>
      <c r="F78" s="9">
        <f t="shared" si="6"/>
        <v>0</v>
      </c>
      <c r="G78" s="9"/>
      <c r="H78" s="9">
        <f t="shared" si="7"/>
        <v>0</v>
      </c>
      <c r="I78" s="9"/>
      <c r="J78" s="9"/>
      <c r="K78" s="9"/>
      <c r="L78" s="9"/>
      <c r="M78" s="9"/>
      <c r="N78" s="9">
        <f t="shared" si="8"/>
        <v>0</v>
      </c>
      <c r="O78" s="9"/>
      <c r="P78" s="9">
        <f t="shared" si="9"/>
        <v>0</v>
      </c>
      <c r="Q78" s="9"/>
      <c r="R78" s="9"/>
      <c r="S78" s="9"/>
      <c r="T78" s="9"/>
      <c r="U78" s="9"/>
      <c r="V78" s="64" t="e">
        <f t="shared" si="5"/>
        <v>#DIV/0!</v>
      </c>
      <c r="W78" s="65"/>
      <c r="X78" s="17"/>
      <c r="Y78" s="18"/>
    </row>
    <row r="79" spans="1:25" ht="35.1" customHeight="1">
      <c r="A79" s="10">
        <v>66</v>
      </c>
      <c r="B79" s="19" t="s">
        <v>105</v>
      </c>
      <c r="C79" s="14" t="s">
        <v>50</v>
      </c>
      <c r="D79" s="14"/>
      <c r="E79" s="14"/>
      <c r="F79" s="9">
        <f t="shared" si="6"/>
        <v>0</v>
      </c>
      <c r="G79" s="9"/>
      <c r="H79" s="9">
        <f t="shared" si="7"/>
        <v>0</v>
      </c>
      <c r="I79" s="9"/>
      <c r="J79" s="9"/>
      <c r="K79" s="9"/>
      <c r="L79" s="9"/>
      <c r="M79" s="9"/>
      <c r="N79" s="9">
        <f t="shared" si="8"/>
        <v>0</v>
      </c>
      <c r="O79" s="9"/>
      <c r="P79" s="9">
        <f t="shared" si="9"/>
        <v>0</v>
      </c>
      <c r="Q79" s="9"/>
      <c r="R79" s="9"/>
      <c r="S79" s="9"/>
      <c r="T79" s="9"/>
      <c r="U79" s="9"/>
      <c r="V79" s="63" t="e">
        <f t="shared" si="5"/>
        <v>#DIV/0!</v>
      </c>
      <c r="W79" s="65"/>
      <c r="X79" s="17"/>
      <c r="Y79" s="18"/>
    </row>
    <row r="80" spans="1:25" ht="35.1" customHeight="1">
      <c r="A80" s="10">
        <v>67</v>
      </c>
      <c r="B80" s="10" t="s">
        <v>106</v>
      </c>
      <c r="C80" s="14" t="s">
        <v>50</v>
      </c>
      <c r="D80" s="14"/>
      <c r="E80" s="14"/>
      <c r="F80" s="9">
        <f t="shared" si="6"/>
        <v>0</v>
      </c>
      <c r="G80" s="9"/>
      <c r="H80" s="9">
        <f t="shared" si="7"/>
        <v>0</v>
      </c>
      <c r="I80" s="9"/>
      <c r="J80" s="9"/>
      <c r="K80" s="9"/>
      <c r="L80" s="9"/>
      <c r="M80" s="9"/>
      <c r="N80" s="9">
        <f t="shared" si="8"/>
        <v>0</v>
      </c>
      <c r="O80" s="9"/>
      <c r="P80" s="9">
        <f t="shared" si="9"/>
        <v>0</v>
      </c>
      <c r="Q80" s="9"/>
      <c r="R80" s="9"/>
      <c r="S80" s="9"/>
      <c r="T80" s="9"/>
      <c r="U80" s="9"/>
      <c r="V80" s="64" t="e">
        <f t="shared" si="5"/>
        <v>#DIV/0!</v>
      </c>
      <c r="W80" s="65"/>
      <c r="X80" s="17"/>
      <c r="Y80" s="18"/>
    </row>
    <row r="81" spans="1:25" ht="35.1" customHeight="1">
      <c r="A81" s="10">
        <v>68</v>
      </c>
      <c r="B81" s="79" t="s">
        <v>107</v>
      </c>
      <c r="C81" s="12" t="s">
        <v>108</v>
      </c>
      <c r="D81" s="14"/>
      <c r="E81" s="14"/>
      <c r="F81" s="9">
        <f t="shared" si="6"/>
        <v>0</v>
      </c>
      <c r="G81" s="9"/>
      <c r="H81" s="9">
        <f t="shared" si="7"/>
        <v>0</v>
      </c>
      <c r="I81" s="9"/>
      <c r="J81" s="9"/>
      <c r="K81" s="9"/>
      <c r="L81" s="9"/>
      <c r="M81" s="9"/>
      <c r="N81" s="9">
        <f t="shared" si="8"/>
        <v>0</v>
      </c>
      <c r="O81" s="9"/>
      <c r="P81" s="9">
        <f t="shared" si="9"/>
        <v>0</v>
      </c>
      <c r="Q81" s="9"/>
      <c r="R81" s="9"/>
      <c r="S81" s="9"/>
      <c r="T81" s="9"/>
      <c r="U81" s="9"/>
      <c r="V81" s="63" t="e">
        <f t="shared" si="5"/>
        <v>#DIV/0!</v>
      </c>
      <c r="W81" s="17"/>
      <c r="X81" s="17"/>
      <c r="Y81" s="18"/>
    </row>
    <row r="82" spans="1:25" ht="35.1" customHeight="1">
      <c r="A82" s="10">
        <v>69</v>
      </c>
      <c r="B82" s="80"/>
      <c r="C82" s="20" t="s">
        <v>109</v>
      </c>
      <c r="D82" s="14"/>
      <c r="E82" s="14"/>
      <c r="F82" s="9">
        <f t="shared" si="6"/>
        <v>0</v>
      </c>
      <c r="G82" s="9"/>
      <c r="H82" s="9">
        <f t="shared" si="7"/>
        <v>0</v>
      </c>
      <c r="I82" s="9"/>
      <c r="J82" s="9"/>
      <c r="K82" s="9"/>
      <c r="L82" s="9"/>
      <c r="M82" s="9"/>
      <c r="N82" s="9">
        <f t="shared" si="8"/>
        <v>0</v>
      </c>
      <c r="O82" s="9"/>
      <c r="P82" s="9">
        <f t="shared" si="9"/>
        <v>0</v>
      </c>
      <c r="Q82" s="9"/>
      <c r="R82" s="9"/>
      <c r="S82" s="9"/>
      <c r="T82" s="9"/>
      <c r="U82" s="9"/>
      <c r="V82" s="64" t="e">
        <f t="shared" si="5"/>
        <v>#DIV/0!</v>
      </c>
      <c r="W82" s="17"/>
      <c r="X82" s="17"/>
      <c r="Y82" s="18"/>
    </row>
    <row r="83" spans="1:25" ht="87" customHeight="1">
      <c r="A83" s="98" t="s">
        <v>134</v>
      </c>
      <c r="B83" s="98"/>
      <c r="C83" s="99"/>
      <c r="D83" s="99"/>
      <c r="E83" s="99"/>
      <c r="F83" s="99"/>
      <c r="G83" s="99"/>
      <c r="H83" s="99"/>
      <c r="I83" s="99"/>
      <c r="J83" s="99"/>
      <c r="K83" s="99"/>
      <c r="L83" s="99"/>
      <c r="M83" s="99"/>
      <c r="N83" s="99"/>
      <c r="O83" s="99"/>
      <c r="P83" s="99"/>
      <c r="Q83" s="99"/>
      <c r="R83" s="99"/>
      <c r="S83" s="99"/>
      <c r="T83" s="99"/>
      <c r="U83" s="99"/>
      <c r="V83" s="99"/>
      <c r="W83" s="99"/>
      <c r="X83" s="99"/>
      <c r="Y83" s="99"/>
    </row>
  </sheetData>
  <mergeCells count="32">
    <mergeCell ref="A1:Y1"/>
    <mergeCell ref="F3:M3"/>
    <mergeCell ref="N3:U3"/>
    <mergeCell ref="A6:E6"/>
    <mergeCell ref="A83:Y83"/>
    <mergeCell ref="A3:A4"/>
    <mergeCell ref="B3:B4"/>
    <mergeCell ref="B7:B35"/>
    <mergeCell ref="B36:B54"/>
    <mergeCell ref="B55:B71"/>
    <mergeCell ref="B77:B78"/>
    <mergeCell ref="B81:B82"/>
    <mergeCell ref="C3:C4"/>
    <mergeCell ref="C7:C9"/>
    <mergeCell ref="C10:C12"/>
    <mergeCell ref="D3:D4"/>
    <mergeCell ref="E3:E4"/>
    <mergeCell ref="V3:V4"/>
    <mergeCell ref="X3:X4"/>
    <mergeCell ref="Y3:Y4"/>
    <mergeCell ref="C60:C61"/>
    <mergeCell ref="C23:C24"/>
    <mergeCell ref="X48:X50"/>
    <mergeCell ref="A23:A24"/>
    <mergeCell ref="C27:C28"/>
    <mergeCell ref="A27:A28"/>
    <mergeCell ref="B74:B76"/>
    <mergeCell ref="A74:A76"/>
    <mergeCell ref="C74:C76"/>
    <mergeCell ref="A60:A61"/>
    <mergeCell ref="C48:C50"/>
    <mergeCell ref="A48:A50"/>
  </mergeCells>
  <phoneticPr fontId="10" type="noConversion"/>
  <dataValidations count="2">
    <dataValidation allowBlank="1" showInputMessage="1" showErrorMessage="1" sqref="C19:C23 C25:C27 C29:C34"/>
    <dataValidation type="list" allowBlank="1" showInputMessage="1" showErrorMessage="1" sqref="W7:W54 W56:W82">
      <formula1>"已完工（完成）,建设（实施）中,未开工（实施）"</formula1>
    </dataValidation>
  </dataValidations>
  <printOptions horizontalCentered="1"/>
  <pageMargins left="0.6692913385826772" right="0.6692913385826772" top="0.70866141732283472" bottom="0.59055118110236227" header="0.51181102362204722" footer="0.51181102362204722"/>
  <pageSetup paperSize="8" scale="41" fitToHeight="100" orientation="landscape" r:id="rId1"/>
  <headerFooter scaleWithDoc="0"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2</vt:i4>
      </vt:variant>
    </vt:vector>
  </HeadingPairs>
  <TitlesOfParts>
    <vt:vector size="3" baseType="lpstr">
      <vt:lpstr>Sheet1</vt:lpstr>
      <vt:lpstr>Sheet1!Print_Area</vt:lpstr>
      <vt:lpstr>Sheet1!Print_Titles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蔡安琪</dc:creator>
  <cp:lastModifiedBy>冯小珊</cp:lastModifiedBy>
  <cp:lastPrinted>2024-06-11T01:27:30Z</cp:lastPrinted>
  <dcterms:created xsi:type="dcterms:W3CDTF">2023-02-10T09:49:00Z</dcterms:created>
  <dcterms:modified xsi:type="dcterms:W3CDTF">2024-06-11T01:27:35Z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2052-11.8.2.11961</vt:lpwstr>
  </property>
  <property fmtid="{D5CDD505-2E9C-101B-9397-08002B2CF9AE}" pid="3" name="ICV">
    <vt:lpwstr>BDE44915DAE0A93A9D222B6612AFD301</vt:lpwstr>
  </property>
</Properties>
</file>