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tabRatio="937"/>
  </bookViews>
  <sheets>
    <sheet name="表1.2021年一般公共预算收支决算表" sheetId="20" r:id="rId1"/>
    <sheet name="表2.2021年一般公共预算收入决算表" sheetId="19" r:id="rId2"/>
    <sheet name="表4.2021年一般公共预算支出决算表" sheetId="23" r:id="rId3"/>
    <sheet name="表3、一般公共预算补助收入决算表" sheetId="26" r:id="rId4"/>
    <sheet name="表5.2021年一般公共预算支出决算表（按经济分类）" sheetId="24" r:id="rId5"/>
    <sheet name="表6.2021年政府性基金收入决算表" sheetId="14" r:id="rId6"/>
    <sheet name="表7.2021年政府性基金支出决算表" sheetId="13" r:id="rId7"/>
    <sheet name="表8.2021年一般公共预算“三公”经费决算表" sheetId="25" r:id="rId8"/>
  </sheets>
  <externalReferences>
    <externalReference r:id="rId9"/>
    <externalReference r:id="rId10"/>
  </externalReferences>
  <definedNames>
    <definedName name="_xlnm.Print_Titles" localSheetId="0">表1.2021年一般公共预算收支决算表!$1:$4</definedName>
    <definedName name="_xlnm.Print_Titles" localSheetId="1">表2.2021年一般公共预算收入决算表!$1:$5</definedName>
    <definedName name="_xlnm.Print_Titles" localSheetId="5">表6.2021年政府性基金收入决算表!$1:$6</definedName>
    <definedName name="_xlnm.Print_Titles" localSheetId="6">表7.2021年政府性基金支出决算表!$1:$6</definedName>
    <definedName name="_xlnm.Print_Titles" localSheetId="2">表4.2021年一般公共预算支出决算表!$1:$5</definedName>
    <definedName name="_xlnm.Print_Titles" localSheetId="3">表3、一般公共预算补助收入决算表!$1:$4</definedName>
    <definedName name="_xlnm.Print_Titles" localSheetId="4">'表5.2021年一般公共预算支出决算表（按经济分类）'!$1:$4</definedName>
  </definedNames>
  <calcPr calcId="144525"/>
</workbook>
</file>

<file path=xl/sharedStrings.xml><?xml version="1.0" encoding="utf-8"?>
<sst xmlns="http://schemas.openxmlformats.org/spreadsheetml/2006/main" count="1764" uniqueCount="1384">
  <si>
    <t>表1</t>
  </si>
  <si>
    <t>2021年鹤山市古劳镇一般公共预算收支决算表</t>
  </si>
  <si>
    <t>单位：万元</t>
  </si>
  <si>
    <t>收入项目</t>
  </si>
  <si>
    <t>2021年预算数</t>
  </si>
  <si>
    <t>2021年决算数</t>
  </si>
  <si>
    <t>支出项目</t>
  </si>
  <si>
    <t>一、一般公共预算收入</t>
  </si>
  <si>
    <t>（一）一般公共服务支出</t>
  </si>
  <si>
    <t>税收收入</t>
  </si>
  <si>
    <t>（二）国防支出</t>
  </si>
  <si>
    <t xml:space="preserve">  增值税</t>
  </si>
  <si>
    <t>（三）公共安全支出</t>
  </si>
  <si>
    <t xml:space="preserve">  企业所得税</t>
  </si>
  <si>
    <t>（四）教育支出</t>
  </si>
  <si>
    <t xml:space="preserve">  个人所得税</t>
  </si>
  <si>
    <t>（五）科学技术支出</t>
  </si>
  <si>
    <t xml:space="preserve">  资源税</t>
  </si>
  <si>
    <t>（六）文化旅游体育与传媒支出</t>
  </si>
  <si>
    <t xml:space="preserve">  城市维护建设税</t>
  </si>
  <si>
    <t>（七）社会保障和就业支出</t>
  </si>
  <si>
    <t xml:space="preserve">  房产税</t>
  </si>
  <si>
    <t>（八）卫生健康支出</t>
  </si>
  <si>
    <t xml:space="preserve">  印花税</t>
  </si>
  <si>
    <t>（九）节能环保支出</t>
  </si>
  <si>
    <t xml:space="preserve">  城镇土地使用税</t>
  </si>
  <si>
    <t>（十）城乡社区支出</t>
  </si>
  <si>
    <t xml:space="preserve">  土地增值税</t>
  </si>
  <si>
    <t>（十一）农林水支出</t>
  </si>
  <si>
    <t xml:space="preserve">  车船税</t>
  </si>
  <si>
    <t>（十二）交通运输支出</t>
  </si>
  <si>
    <t xml:space="preserve">  耕地占用税</t>
  </si>
  <si>
    <t>（十三）资源勘探工业信息等支出</t>
  </si>
  <si>
    <t xml:space="preserve">  契税</t>
  </si>
  <si>
    <t>（十四）商业服务业等支出</t>
  </si>
  <si>
    <t xml:space="preserve">  环境保护税</t>
  </si>
  <si>
    <t>（十五）金融支出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</si>
  <si>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其他税收收入</t>
    </r>
  </si>
  <si>
    <t>（十六）自然资源海洋气象等支出</t>
  </si>
  <si>
    <t>非税收入</t>
  </si>
  <si>
    <t>（十七）住房保障支出</t>
  </si>
  <si>
    <t xml:space="preserve">  专项收入</t>
  </si>
  <si>
    <t>（十八）粮油物资储备支出</t>
  </si>
  <si>
    <t xml:space="preserve">  行政事业性收费收入</t>
  </si>
  <si>
    <t>（十九）灾害防治及应急管理支出</t>
  </si>
  <si>
    <t xml:space="preserve">  罚没收入</t>
  </si>
  <si>
    <t>（二十）预备费</t>
  </si>
  <si>
    <t xml:space="preserve">  国有资本经营预算收入</t>
  </si>
  <si>
    <r>
      <rPr>
        <sz val="11.5"/>
        <rFont val="宋体"/>
        <charset val="134"/>
      </rPr>
      <t>（二</t>
    </r>
    <r>
      <rPr>
        <b/>
        <sz val="11.5"/>
        <rFont val="宋体"/>
        <charset val="134"/>
      </rPr>
      <t>十一</t>
    </r>
    <r>
      <rPr>
        <sz val="11.5"/>
        <rFont val="宋体"/>
        <charset val="134"/>
      </rPr>
      <t>）其他支出</t>
    </r>
  </si>
  <si>
    <t xml:space="preserve">  国有资源(资产)有偿使用收入</t>
  </si>
  <si>
    <t>（二十二）债务付息支出</t>
  </si>
  <si>
    <t xml:space="preserve">  捐赠收入</t>
  </si>
  <si>
    <t>（二十三）债务发行费用支出</t>
  </si>
  <si>
    <t xml:space="preserve">  政府住房基金收入</t>
  </si>
  <si>
    <t xml:space="preserve">  其他收入</t>
  </si>
  <si>
    <t>一般公共预算支出小计</t>
  </si>
  <si>
    <t>二、转移性收入</t>
  </si>
  <si>
    <t>二、上解上级支出</t>
  </si>
  <si>
    <t>上级补助收入</t>
  </si>
  <si>
    <t>三、债务还本支出</t>
  </si>
  <si>
    <t>其中：返还性收入</t>
  </si>
  <si>
    <t>四、年终结余</t>
  </si>
  <si>
    <t xml:space="preserve">     一般性转移支付收入</t>
  </si>
  <si>
    <t>五、安排预算稳定调节基金</t>
  </si>
  <si>
    <t xml:space="preserve">     专项转移支付收入</t>
  </si>
  <si>
    <t>三、债务转贷收入</t>
  </si>
  <si>
    <t>四、国债转贷资金上年结余</t>
  </si>
  <si>
    <t>五、调入资金</t>
  </si>
  <si>
    <t>六、上年结余收入</t>
  </si>
  <si>
    <t>七、动用预算稳定调节基金</t>
  </si>
  <si>
    <t>收入总计</t>
  </si>
  <si>
    <t>支出总计</t>
  </si>
  <si>
    <t>表2</t>
  </si>
  <si>
    <t>2021年鹤山市古劳镇一般公共预算收入决算表</t>
  </si>
  <si>
    <t>（一）税收收入</t>
  </si>
  <si>
    <t>其中：增值税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</si>
  <si>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</si>
  <si>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</si>
  <si>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</si>
  <si>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</si>
  <si>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</si>
  <si>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</si>
  <si>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</si>
  <si>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</si>
  <si>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</si>
  <si>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</si>
  <si>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</si>
  <si>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环境保护税</t>
  </si>
  <si>
    <t xml:space="preserve">   其他税收收入</t>
  </si>
  <si>
    <t>（二）非税收入</t>
  </si>
  <si>
    <t>其中：专项收入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</si>
  <si>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</si>
  <si>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</si>
  <si>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</si>
  <si>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</si>
  <si>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</si>
  <si>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</si>
  <si>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</si>
  <si>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>一般公共预算收入小计</t>
  </si>
  <si>
    <t xml:space="preserve">  返还性收入</t>
  </si>
  <si>
    <t xml:space="preserve">  一般性转移支付收入</t>
  </si>
  <si>
    <t xml:space="preserve">  专项转移支付收入</t>
  </si>
  <si>
    <t>四、上年结余收入</t>
  </si>
  <si>
    <t>六、动用预算稳定调节基金</t>
  </si>
  <si>
    <t>表4</t>
  </si>
  <si>
    <t>鹤山市2021年古劳镇一般公共预算支出决算表</t>
  </si>
  <si>
    <t>（功能分类支出）</t>
  </si>
  <si>
    <t>科目号</t>
  </si>
  <si>
    <t>科目名称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</si>
  <si>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</si>
  <si>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</si>
  <si>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</si>
  <si>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</si>
  <si>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</si>
  <si>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</si>
  <si>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</si>
  <si>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</si>
  <si>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</si>
  <si>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</si>
  <si>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</si>
  <si>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</si>
  <si>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</si>
  <si>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</si>
  <si>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</si>
  <si>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</si>
  <si>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</si>
  <si>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</si>
  <si>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</si>
  <si>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</si>
  <si>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</si>
  <si>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</si>
  <si>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</si>
  <si>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</si>
  <si>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</si>
  <si>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</si>
  <si>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</si>
  <si>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</si>
  <si>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</si>
  <si>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</si>
  <si>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</si>
  <si>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</si>
  <si>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</si>
  <si>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</si>
  <si>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</si>
  <si>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</si>
  <si>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</si>
  <si>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</si>
  <si>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</si>
  <si>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</si>
  <si>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</si>
  <si>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</si>
  <si>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</si>
  <si>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</si>
  <si>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</si>
  <si>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</si>
  <si>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</si>
  <si>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</si>
  <si>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</si>
  <si>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</si>
  <si>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</si>
  <si>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</si>
  <si>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</si>
  <si>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</si>
  <si>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</si>
  <si>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</si>
  <si>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</si>
  <si>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</si>
  <si>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</si>
  <si>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</si>
  <si>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</si>
  <si>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</si>
  <si>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</si>
  <si>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</si>
  <si>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</si>
  <si>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</si>
  <si>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</si>
  <si>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</si>
  <si>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</si>
  <si>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</si>
  <si>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</si>
  <si>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</si>
  <si>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</si>
  <si>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</si>
  <si>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</si>
  <si>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</si>
  <si>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</si>
  <si>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</si>
  <si>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</si>
  <si>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</si>
  <si>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</si>
  <si>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</si>
  <si>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</si>
  <si>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</si>
  <si>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</si>
  <si>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</si>
  <si>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</si>
  <si>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</si>
  <si>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</si>
  <si>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</si>
  <si>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</si>
  <si>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</si>
  <si>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</si>
  <si>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</si>
  <si>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</si>
  <si>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</si>
  <si>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</si>
  <si>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</si>
  <si>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</si>
  <si>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</si>
  <si>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</si>
  <si>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</si>
  <si>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</si>
  <si>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</si>
  <si>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</si>
  <si>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</si>
  <si>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</si>
  <si>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</si>
  <si>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</si>
  <si>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</si>
  <si>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</si>
  <si>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</si>
  <si>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</si>
  <si>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</si>
  <si>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</si>
  <si>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</si>
  <si>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</si>
  <si>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</si>
  <si>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</si>
  <si>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</si>
  <si>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</si>
  <si>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</si>
  <si>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</si>
  <si>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</si>
  <si>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</si>
  <si>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</si>
  <si>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</si>
  <si>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</si>
  <si>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</si>
  <si>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</si>
  <si>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</si>
  <si>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</si>
  <si>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</si>
  <si>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</si>
  <si>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</si>
  <si>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</si>
  <si>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</si>
  <si>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</si>
  <si>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</si>
  <si>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</si>
  <si>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</si>
  <si>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</si>
  <si>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</si>
  <si>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</si>
  <si>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</si>
  <si>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</si>
  <si>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</si>
  <si>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</si>
  <si>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</si>
  <si>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</si>
  <si>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</si>
  <si>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</si>
  <si>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</si>
  <si>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</si>
  <si>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</si>
  <si>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</si>
  <si>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</si>
  <si>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</si>
  <si>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</si>
  <si>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</si>
  <si>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</si>
  <si>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</si>
  <si>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</si>
  <si>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</si>
  <si>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</si>
  <si>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</si>
  <si>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</si>
  <si>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</si>
  <si>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</si>
  <si>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</si>
  <si>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</si>
  <si>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</si>
  <si>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</si>
  <si>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</si>
  <si>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</si>
  <si>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</si>
  <si>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</si>
  <si>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</si>
  <si>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</si>
  <si>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</si>
  <si>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</si>
  <si>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</si>
  <si>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</si>
  <si>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</si>
  <si>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</si>
  <si>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</si>
  <si>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</si>
  <si>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</si>
  <si>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</si>
  <si>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</si>
  <si>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</si>
  <si>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</si>
  <si>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</si>
  <si>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</si>
  <si>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</si>
  <si>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</si>
  <si>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</si>
  <si>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</si>
  <si>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</si>
  <si>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</si>
  <si>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</si>
  <si>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</si>
  <si>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</si>
  <si>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</si>
  <si>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</si>
  <si>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</si>
  <si>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</si>
  <si>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</si>
  <si>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</si>
  <si>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</si>
  <si>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</si>
  <si>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</si>
  <si>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</si>
  <si>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</si>
  <si>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</si>
  <si>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</si>
  <si>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</si>
  <si>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</si>
  <si>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</si>
  <si>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</si>
  <si>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</si>
  <si>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</si>
  <si>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</si>
  <si>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</si>
  <si>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</si>
  <si>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</si>
  <si>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</si>
  <si>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</si>
  <si>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</si>
  <si>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</si>
  <si>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</si>
  <si>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</si>
  <si>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</si>
  <si>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</si>
  <si>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</si>
  <si>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</si>
  <si>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</si>
  <si>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</si>
  <si>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</si>
  <si>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</si>
  <si>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</si>
  <si>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</si>
  <si>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</si>
  <si>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</si>
  <si>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</si>
  <si>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</si>
  <si>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</si>
  <si>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</si>
  <si>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</si>
  <si>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</si>
  <si>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</si>
  <si>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</si>
  <si>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</si>
  <si>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</si>
  <si>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</si>
  <si>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</si>
  <si>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</si>
  <si>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</si>
  <si>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</si>
  <si>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</si>
  <si>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</si>
  <si>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</si>
  <si>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</si>
  <si>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</si>
  <si>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</si>
  <si>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</si>
  <si>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</si>
  <si>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</si>
  <si>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</si>
  <si>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</si>
  <si>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</si>
  <si>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</si>
  <si>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</si>
  <si>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</si>
  <si>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</si>
  <si>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</si>
  <si>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</si>
  <si>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</si>
  <si>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</si>
  <si>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</si>
  <si>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</si>
  <si>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</si>
  <si>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</si>
  <si>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</si>
  <si>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</si>
  <si>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</si>
  <si>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</si>
  <si>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</si>
  <si>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</si>
  <si>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</si>
  <si>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</si>
  <si>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</si>
  <si>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</si>
  <si>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</si>
  <si>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</si>
  <si>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</si>
  <si>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</si>
  <si>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</si>
  <si>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</si>
  <si>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</si>
  <si>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</si>
  <si>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</si>
  <si>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</si>
  <si>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</si>
  <si>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</si>
  <si>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</si>
  <si>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</si>
  <si>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</si>
  <si>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</si>
  <si>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</si>
  <si>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</si>
  <si>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</si>
  <si>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</si>
  <si>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</si>
  <si>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</si>
  <si>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</si>
  <si>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</si>
  <si>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</si>
  <si>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</si>
  <si>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</si>
  <si>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</si>
  <si>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</si>
  <si>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</si>
  <si>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</si>
  <si>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</si>
  <si>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</si>
  <si>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</si>
  <si>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</si>
  <si>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</si>
  <si>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</si>
  <si>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</si>
  <si>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</si>
  <si>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</si>
  <si>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</si>
  <si>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</si>
  <si>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</si>
  <si>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</si>
  <si>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</si>
  <si>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</si>
  <si>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</si>
  <si>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</si>
  <si>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</si>
  <si>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</si>
  <si>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</si>
  <si>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</si>
  <si>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</si>
  <si>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</si>
  <si>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</si>
  <si>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</si>
  <si>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</si>
  <si>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</si>
  <si>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</si>
  <si>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</si>
  <si>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</si>
  <si>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</si>
  <si>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</si>
  <si>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</si>
  <si>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</si>
  <si>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</si>
  <si>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</si>
  <si>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</si>
  <si>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</si>
  <si>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</si>
  <si>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</si>
  <si>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</si>
  <si>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</si>
  <si>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</si>
  <si>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</si>
  <si>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</si>
  <si>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</si>
  <si>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</si>
  <si>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</si>
  <si>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</si>
  <si>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</si>
  <si>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</si>
  <si>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</si>
  <si>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</si>
  <si>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</si>
  <si>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</si>
  <si>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</si>
  <si>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</si>
  <si>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</si>
  <si>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</si>
  <si>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</si>
  <si>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</si>
  <si>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</si>
  <si>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</si>
  <si>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</si>
  <si>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</si>
  <si>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</si>
  <si>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</si>
  <si>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</si>
  <si>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</si>
  <si>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</si>
  <si>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</si>
  <si>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</si>
  <si>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</si>
  <si>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</si>
  <si>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</si>
  <si>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</si>
  <si>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</si>
  <si>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</si>
  <si>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</si>
  <si>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</si>
  <si>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</si>
  <si>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</si>
  <si>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</si>
  <si>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</si>
  <si>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</si>
  <si>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</si>
  <si>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</si>
  <si>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</si>
  <si>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</si>
  <si>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</si>
  <si>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</si>
  <si>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</si>
  <si>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</si>
  <si>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</si>
  <si>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</si>
  <si>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</si>
  <si>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</si>
  <si>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</si>
  <si>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</si>
  <si>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</si>
  <si>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</si>
  <si>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</si>
  <si>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</si>
  <si>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</si>
  <si>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</si>
  <si>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</si>
  <si>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</si>
  <si>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</si>
  <si>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</si>
  <si>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</si>
  <si>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</si>
  <si>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</si>
  <si>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</si>
  <si>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</si>
  <si>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</si>
  <si>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</si>
  <si>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</si>
  <si>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</si>
  <si>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</si>
  <si>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</si>
  <si>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</si>
  <si>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</si>
  <si>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</si>
  <si>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</si>
  <si>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</si>
  <si>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</si>
  <si>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</si>
  <si>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</si>
  <si>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</si>
  <si>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</si>
  <si>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</si>
  <si>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</si>
  <si>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</si>
  <si>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</si>
  <si>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</si>
  <si>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</si>
  <si>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</si>
  <si>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</si>
  <si>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</si>
  <si>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</si>
  <si>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</si>
  <si>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</si>
  <si>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</si>
  <si>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</si>
  <si>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</si>
  <si>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</si>
  <si>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</si>
  <si>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</si>
  <si>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</si>
  <si>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</si>
  <si>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</si>
  <si>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</si>
  <si>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</si>
  <si>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</si>
  <si>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</si>
  <si>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</si>
  <si>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</si>
  <si>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</si>
  <si>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</si>
  <si>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</si>
  <si>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</si>
  <si>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</si>
  <si>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</si>
  <si>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</si>
  <si>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</si>
  <si>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</si>
  <si>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</si>
  <si>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</si>
  <si>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</si>
  <si>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</si>
  <si>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</si>
  <si>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</si>
  <si>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</si>
  <si>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</si>
  <si>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</si>
  <si>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</si>
  <si>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</si>
  <si>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</si>
  <si>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</si>
  <si>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</si>
  <si>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</si>
  <si>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</si>
  <si>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</si>
  <si>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</si>
  <si>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</si>
  <si>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</si>
  <si>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</si>
  <si>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</si>
  <si>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</si>
  <si>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</si>
  <si>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</si>
  <si>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</si>
  <si>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</si>
  <si>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</si>
  <si>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</si>
  <si>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</si>
  <si>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</si>
  <si>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</si>
  <si>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</si>
  <si>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</si>
  <si>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</si>
  <si>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</si>
  <si>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</si>
  <si>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</si>
  <si>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</si>
  <si>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</si>
  <si>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</si>
  <si>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</si>
  <si>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</si>
  <si>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</si>
  <si>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</si>
  <si>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</si>
  <si>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</si>
  <si>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</si>
  <si>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</si>
  <si>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</si>
  <si>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</si>
  <si>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</si>
  <si>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</si>
  <si>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</si>
  <si>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</si>
  <si>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</si>
  <si>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</si>
  <si>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</si>
  <si>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</si>
  <si>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</si>
  <si>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</si>
  <si>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</si>
  <si>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</si>
  <si>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</si>
  <si>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</si>
  <si>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</si>
  <si>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</si>
  <si>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</si>
  <si>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</si>
  <si>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</si>
  <si>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</si>
  <si>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</si>
  <si>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</si>
  <si>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</si>
  <si>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</si>
  <si>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</si>
  <si>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</si>
  <si>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</si>
  <si>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</si>
  <si>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</si>
  <si>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</si>
  <si>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</si>
  <si>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</si>
  <si>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</si>
  <si>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</si>
  <si>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</si>
  <si>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</si>
  <si>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</si>
  <si>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</si>
  <si>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</si>
  <si>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</si>
  <si>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</si>
  <si>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</si>
  <si>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</si>
  <si>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</si>
  <si>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</si>
  <si>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</si>
  <si>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</si>
  <si>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</si>
  <si>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</si>
  <si>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</si>
  <si>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</si>
  <si>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</si>
  <si>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</si>
  <si>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</si>
  <si>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</si>
  <si>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</si>
  <si>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</si>
  <si>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</si>
  <si>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</si>
  <si>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</si>
  <si>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</si>
  <si>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</si>
  <si>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</si>
  <si>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</si>
  <si>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</si>
  <si>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</si>
  <si>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</si>
  <si>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</si>
  <si>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</si>
  <si>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</si>
  <si>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</si>
  <si>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</si>
  <si>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</si>
  <si>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</si>
  <si>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</si>
  <si>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</si>
  <si>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</si>
  <si>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</si>
  <si>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</si>
  <si>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</si>
  <si>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</si>
  <si>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</si>
  <si>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</si>
  <si>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</si>
  <si>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</si>
  <si>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</si>
  <si>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</si>
  <si>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</si>
  <si>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</si>
  <si>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</si>
  <si>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</si>
  <si>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</si>
  <si>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</si>
  <si>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</si>
  <si>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</si>
  <si>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</si>
  <si>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</si>
  <si>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</si>
  <si>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</si>
  <si>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</si>
  <si>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</si>
  <si>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</si>
  <si>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</si>
  <si>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</si>
  <si>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</si>
  <si>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</si>
  <si>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</si>
  <si>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</si>
  <si>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</si>
  <si>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</si>
  <si>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</si>
  <si>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</si>
  <si>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</si>
  <si>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</si>
  <si>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</si>
  <si>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</si>
  <si>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</si>
  <si>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</si>
  <si>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</si>
  <si>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</si>
  <si>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</si>
  <si>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</si>
  <si>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</si>
  <si>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</si>
  <si>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</si>
  <si>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</si>
  <si>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</si>
  <si>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</si>
  <si>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</si>
  <si>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</si>
  <si>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</si>
  <si>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</si>
  <si>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</si>
  <si>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</si>
  <si>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</si>
  <si>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</si>
  <si>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</si>
  <si>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</si>
  <si>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</si>
  <si>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</si>
  <si>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</si>
  <si>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</si>
  <si>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</si>
  <si>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</si>
  <si>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</si>
  <si>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</si>
  <si>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</si>
  <si>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</si>
  <si>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</si>
  <si>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</si>
  <si>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</si>
  <si>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</si>
  <si>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</si>
  <si>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</si>
  <si>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</si>
  <si>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</si>
  <si>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</si>
  <si>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</si>
  <si>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</si>
  <si>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</si>
  <si>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</si>
  <si>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</si>
  <si>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</si>
  <si>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</si>
  <si>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</si>
  <si>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</si>
  <si>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</si>
  <si>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</si>
  <si>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</si>
  <si>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</si>
  <si>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</si>
  <si>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</si>
  <si>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</si>
  <si>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</si>
  <si>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</si>
  <si>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</si>
  <si>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</si>
  <si>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</si>
  <si>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</si>
  <si>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</si>
  <si>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</si>
  <si>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</si>
  <si>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</si>
  <si>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</si>
  <si>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</si>
  <si>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</si>
  <si>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</si>
  <si>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</si>
  <si>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</si>
  <si>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</si>
  <si>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</si>
  <si>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</si>
  <si>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</si>
  <si>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</si>
  <si>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</si>
  <si>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</si>
  <si>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</si>
  <si>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</si>
  <si>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</si>
  <si>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</si>
  <si>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</si>
  <si>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</si>
  <si>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</si>
  <si>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</si>
  <si>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</si>
  <si>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</si>
  <si>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</si>
  <si>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</si>
  <si>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</si>
  <si>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</si>
  <si>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</si>
  <si>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</si>
  <si>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</si>
  <si>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</si>
  <si>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</si>
  <si>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</si>
  <si>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</si>
  <si>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</si>
  <si>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</si>
  <si>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</si>
  <si>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</si>
  <si>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</si>
  <si>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</si>
  <si>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</si>
  <si>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</si>
  <si>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</si>
  <si>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</si>
  <si>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</si>
  <si>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</si>
  <si>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</si>
  <si>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</si>
  <si>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</si>
  <si>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</si>
  <si>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</si>
  <si>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</si>
  <si>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</si>
  <si>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</si>
  <si>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</si>
  <si>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</si>
  <si>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</si>
  <si>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</si>
  <si>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</si>
  <si>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</si>
  <si>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</si>
  <si>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</si>
  <si>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</si>
  <si>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</si>
  <si>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</si>
  <si>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</si>
  <si>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</si>
  <si>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</si>
  <si>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</si>
  <si>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</si>
  <si>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</si>
  <si>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</si>
  <si>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</si>
  <si>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</si>
  <si>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</si>
  <si>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</si>
  <si>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</si>
  <si>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</si>
  <si>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</si>
  <si>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</si>
  <si>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</si>
  <si>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</si>
  <si>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</si>
  <si>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</si>
  <si>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</si>
  <si>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</si>
  <si>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</si>
  <si>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</si>
  <si>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</si>
  <si>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</si>
  <si>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</si>
  <si>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</si>
  <si>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</si>
  <si>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</si>
  <si>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</si>
  <si>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</si>
  <si>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</si>
  <si>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</si>
  <si>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</si>
  <si>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</si>
  <si>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</si>
  <si>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</si>
  <si>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</si>
  <si>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</si>
  <si>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</si>
  <si>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</si>
  <si>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</si>
  <si>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</si>
  <si>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</si>
  <si>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</si>
  <si>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</si>
  <si>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</si>
  <si>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</si>
  <si>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</si>
  <si>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</si>
  <si>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</si>
  <si>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</si>
  <si>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</si>
  <si>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</si>
  <si>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</si>
  <si>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</si>
  <si>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</si>
  <si>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</si>
  <si>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</si>
  <si>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</si>
  <si>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</si>
  <si>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</si>
  <si>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</si>
  <si>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</si>
  <si>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</si>
  <si>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</si>
  <si>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</si>
  <si>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</si>
  <si>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</si>
  <si>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</si>
  <si>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</si>
  <si>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</si>
  <si>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</si>
  <si>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</si>
  <si>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</si>
  <si>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</si>
  <si>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</si>
  <si>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</si>
  <si>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</si>
  <si>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</si>
  <si>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</si>
  <si>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</si>
  <si>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</si>
  <si>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</si>
  <si>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</si>
  <si>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</si>
  <si>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</si>
  <si>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</si>
  <si>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</si>
  <si>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</si>
  <si>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</si>
  <si>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</si>
  <si>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</si>
  <si>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</si>
  <si>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</si>
  <si>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</si>
  <si>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</si>
  <si>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</si>
  <si>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</si>
  <si>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</si>
  <si>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</si>
  <si>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</si>
  <si>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</si>
  <si>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</si>
  <si>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</si>
  <si>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</si>
  <si>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</si>
  <si>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</si>
  <si>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</si>
  <si>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</si>
  <si>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</si>
  <si>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</si>
  <si>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</si>
  <si>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</si>
  <si>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</si>
  <si>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</si>
  <si>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</si>
  <si>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</si>
  <si>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</si>
  <si>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</si>
  <si>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</si>
  <si>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</si>
  <si>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</si>
  <si>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</si>
  <si>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</si>
  <si>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</si>
  <si>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</si>
  <si>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</si>
  <si>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</si>
  <si>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</si>
  <si>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</si>
  <si>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</si>
  <si>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</si>
  <si>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</si>
  <si>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</si>
  <si>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</si>
  <si>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</si>
  <si>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</si>
  <si>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</si>
  <si>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</si>
  <si>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</si>
  <si>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</si>
  <si>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</si>
  <si>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</si>
  <si>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</si>
  <si>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</si>
  <si>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</si>
  <si>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</si>
  <si>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</si>
  <si>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</si>
  <si>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</si>
  <si>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</si>
  <si>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</si>
  <si>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</si>
  <si>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</si>
  <si>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</si>
  <si>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</si>
  <si>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</si>
  <si>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</si>
  <si>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</si>
  <si>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</si>
  <si>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</si>
  <si>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</si>
  <si>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</si>
  <si>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</si>
  <si>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</si>
  <si>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</si>
  <si>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</si>
  <si>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</si>
  <si>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</si>
  <si>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</si>
  <si>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</si>
  <si>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</si>
  <si>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</si>
  <si>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</si>
  <si>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</si>
  <si>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</si>
  <si>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</si>
  <si>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</si>
  <si>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</si>
  <si>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</si>
  <si>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</si>
  <si>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</si>
  <si>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</si>
  <si>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</si>
  <si>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</si>
  <si>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</si>
  <si>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</si>
  <si>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</si>
  <si>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</si>
  <si>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</si>
  <si>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</si>
  <si>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</si>
  <si>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</si>
  <si>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</si>
  <si>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</si>
  <si>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</si>
  <si>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</si>
  <si>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</si>
  <si>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</si>
  <si>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</si>
  <si>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</si>
  <si>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</si>
  <si>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</si>
  <si>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</si>
  <si>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</si>
  <si>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</si>
  <si>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</si>
  <si>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</si>
  <si>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</si>
  <si>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</si>
  <si>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</si>
  <si>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</si>
  <si>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</si>
  <si>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</si>
  <si>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</si>
  <si>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</si>
  <si>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</si>
  <si>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</si>
  <si>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</si>
  <si>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</si>
  <si>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</si>
  <si>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</si>
  <si>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</si>
  <si>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</si>
  <si>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</si>
  <si>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</si>
  <si>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</si>
  <si>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</si>
  <si>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</si>
  <si>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</si>
  <si>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</si>
  <si>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</si>
  <si>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</si>
  <si>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</si>
  <si>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</si>
  <si>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</si>
  <si>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</si>
  <si>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</si>
  <si>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</si>
  <si>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</si>
  <si>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</si>
  <si>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</si>
  <si>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</si>
  <si>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</si>
  <si>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</si>
  <si>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</si>
  <si>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</si>
  <si>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</si>
  <si>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</si>
  <si>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</si>
  <si>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</si>
  <si>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</si>
  <si>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</si>
  <si>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</si>
  <si>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</si>
  <si>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</si>
  <si>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支出合计</t>
  </si>
  <si>
    <t>表3</t>
  </si>
  <si>
    <t>2021年鹤山市古劳镇一般公共预算补助收入决算表</t>
  </si>
  <si>
    <t>项目</t>
  </si>
  <si>
    <t>决算数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</si>
  <si>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</si>
  <si>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</si>
  <si>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</si>
  <si>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</si>
  <si>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</si>
  <si>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</si>
  <si>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</si>
  <si>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</si>
  <si>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</si>
  <si>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</si>
  <si>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</si>
  <si>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</si>
  <si>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</si>
  <si>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</si>
  <si>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</si>
  <si>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</si>
  <si>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</si>
  <si>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</si>
  <si>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</si>
  <si>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</si>
  <si>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</si>
  <si>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</si>
  <si>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</si>
  <si>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</si>
  <si>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</si>
  <si>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</si>
  <si>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</si>
  <si>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</si>
  <si>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</si>
  <si>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</si>
  <si>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</si>
  <si>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</si>
  <si>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</si>
  <si>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</si>
  <si>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</si>
  <si>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</si>
  <si>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</si>
  <si>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</si>
  <si>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</si>
  <si>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</si>
  <si>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</si>
  <si>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</si>
  <si>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</si>
  <si>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</si>
  <si>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</si>
  <si>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</si>
  <si>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</si>
  <si>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</si>
  <si>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</si>
  <si>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</si>
  <si>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</si>
  <si>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</si>
  <si>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</si>
  <si>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</si>
  <si>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</si>
  <si>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</si>
  <si>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</si>
  <si>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</si>
  <si>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</si>
  <si>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</si>
  <si>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</si>
  <si>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</si>
  <si>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</si>
  <si>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</si>
  <si>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</si>
  <si>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</si>
  <si>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</si>
  <si>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表5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</si>
  <si>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</si>
  <si>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</si>
  <si>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</si>
  <si>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</si>
  <si>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</si>
  <si>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</si>
  <si>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</si>
  <si>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</si>
  <si>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</si>
  <si>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</si>
  <si>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</si>
  <si>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</si>
  <si>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</si>
  <si>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</si>
  <si>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</si>
  <si>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</si>
  <si>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</si>
  <si>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</si>
  <si>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</si>
  <si>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</si>
  <si>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</si>
  <si>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</si>
  <si>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</si>
  <si>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</si>
  <si>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</si>
  <si>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</si>
  <si>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</si>
  <si>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</si>
  <si>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</si>
  <si>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</si>
  <si>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</si>
  <si>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</si>
  <si>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</si>
  <si>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</si>
  <si>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</si>
  <si>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</si>
  <si>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</si>
  <si>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</si>
  <si>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</si>
  <si>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</si>
  <si>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</si>
  <si>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</si>
  <si>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</si>
  <si>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</si>
  <si>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</si>
  <si>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</si>
  <si>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</si>
  <si>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</si>
  <si>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</si>
  <si>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</si>
  <si>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</si>
  <si>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</si>
  <si>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</si>
  <si>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</si>
  <si>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</si>
  <si>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</si>
  <si>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</si>
  <si>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表6</t>
  </si>
  <si>
    <t>鹤山市2021年古劳镇政府性基金预算收入决算表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</si>
  <si>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</si>
  <si>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</si>
  <si>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</si>
  <si>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</si>
  <si>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</si>
  <si>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</si>
  <si>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</si>
  <si>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</si>
  <si>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</si>
  <si>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</si>
  <si>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</si>
  <si>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</si>
  <si>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</si>
  <si>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</si>
  <si>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二、上级补助收入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</si>
  <si>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</si>
  <si>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</si>
  <si>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</si>
  <si>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</si>
  <si>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</si>
  <si>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</si>
  <si>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</si>
  <si>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收入合计</t>
  </si>
  <si>
    <t>表7</t>
  </si>
  <si>
    <t>鹤山市2021年古劳镇政府性基金预算支出决算表</t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</si>
  <si>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</si>
  <si>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</si>
  <si>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</si>
  <si>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</si>
  <si>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</si>
  <si>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</si>
  <si>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</si>
  <si>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</si>
  <si>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</si>
  <si>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</si>
  <si>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</si>
  <si>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</si>
  <si>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</si>
  <si>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</si>
  <si>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</si>
  <si>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</si>
  <si>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</si>
  <si>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</si>
  <si>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</si>
  <si>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</si>
  <si>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</si>
  <si>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</si>
  <si>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</si>
  <si>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</si>
  <si>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</si>
  <si>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</si>
  <si>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</si>
  <si>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</si>
  <si>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</si>
  <si>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</si>
  <si>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</si>
  <si>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</si>
  <si>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</si>
  <si>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</si>
  <si>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</si>
  <si>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</si>
  <si>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</si>
  <si>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</si>
  <si>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</si>
  <si>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</si>
  <si>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</si>
  <si>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</si>
  <si>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</si>
  <si>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</si>
  <si>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</si>
  <si>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</si>
  <si>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</si>
  <si>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</si>
  <si>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</si>
  <si>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</si>
  <si>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</si>
  <si>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</si>
  <si>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</si>
  <si>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</si>
  <si>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</si>
  <si>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抗疫特别国债安排的支出</t>
  </si>
  <si>
    <t>公共卫生体系建设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</si>
  <si>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</si>
  <si>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</si>
  <si>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</si>
  <si>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</si>
  <si>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</si>
  <si>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</si>
  <si>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表8</t>
  </si>
  <si>
    <t>2021年鹤山市古劳镇镇一般公共预算“三公”经费决算表</t>
  </si>
  <si>
    <t>“三公”经费</t>
  </si>
  <si>
    <t xml:space="preserve">   其中：（一）因公出国（境）费用</t>
  </si>
  <si>
    <t xml:space="preserve">         （二）公务用车购置及公务用车运行维护费</t>
  </si>
  <si>
    <t xml:space="preserve">               1.公务用车购置</t>
  </si>
  <si>
    <t xml:space="preserve">               2.公务用车运行维护费</t>
  </si>
  <si>
    <t xml:space="preserve">          (三）公务接待费</t>
  </si>
  <si>
    <t>备注：本表中“三公”经费是指部门预算基本支出及项目支出中安排的因公出国（境）支出、公务用车购置及运行维护支出和公务接待费支出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</si>
</sst>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0.00_);[Red]\(0.00\)"/>
    <numFmt numFmtId="178" formatCode="#,##0_ "/>
    <numFmt numFmtId="179" formatCode="0;[Red]0"/>
    <numFmt numFmtId="180" formatCode="#,##0_);[Red]\(#,##0\)"/>
  </numFmts>
  <fonts count="44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.5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2"/>
      <name val="宋体"/>
      <charset val="134"/>
    </font>
    <font>
      <b/>
      <sz val="11.5"/>
      <color rgb="FFFF0000"/>
      <name val="宋体"/>
      <charset val="134"/>
    </font>
    <font>
      <b/>
      <sz val="11.5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38" fillId="14" borderId="8" applyNumberFormat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0" borderId="0"/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149">
    <xf numFmtId="0" fontId="0" fillId="0" borderId="0" xfId="0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5" fillId="0" borderId="1" xfId="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78" fontId="11" fillId="0" borderId="1" xfId="9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78" fontId="12" fillId="0" borderId="1" xfId="9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8" fontId="10" fillId="0" borderId="2" xfId="9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178" fontId="10" fillId="0" borderId="1" xfId="9" applyNumberFormat="1" applyFont="1" applyFill="1" applyBorder="1" applyAlignment="1">
      <alignment horizontal="right" vertical="center" wrapText="1"/>
    </xf>
    <xf numFmtId="41" fontId="10" fillId="0" borderId="1" xfId="9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8" fontId="5" fillId="0" borderId="1" xfId="9" applyNumberFormat="1" applyFont="1" applyFill="1" applyBorder="1" applyAlignment="1">
      <alignment horizontal="right" vertical="center" wrapText="1"/>
    </xf>
    <xf numFmtId="41" fontId="5" fillId="0" borderId="1" xfId="9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>
      <alignment vertical="center"/>
    </xf>
    <xf numFmtId="178" fontId="14" fillId="0" borderId="1" xfId="9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178" fontId="5" fillId="0" borderId="1" xfId="9" applyNumberFormat="1" applyFont="1" applyFill="1" applyBorder="1" applyAlignment="1">
      <alignment horizontal="right" vertical="center"/>
    </xf>
    <xf numFmtId="178" fontId="10" fillId="0" borderId="1" xfId="9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78" fontId="10" fillId="0" borderId="1" xfId="57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8" fontId="10" fillId="0" borderId="1" xfId="57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178" fontId="5" fillId="0" borderId="1" xfId="57" applyNumberFormat="1" applyFont="1" applyFill="1" applyBorder="1" applyAlignment="1">
      <alignment vertical="center"/>
    </xf>
    <xf numFmtId="178" fontId="5" fillId="0" borderId="1" xfId="57" applyNumberFormat="1" applyFont="1" applyFill="1" applyBorder="1" applyAlignment="1">
      <alignment vertical="center" wrapText="1"/>
    </xf>
    <xf numFmtId="41" fontId="5" fillId="0" borderId="1" xfId="57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3" fontId="21" fillId="0" borderId="1" xfId="46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1" fillId="0" borderId="1" xfId="46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5" fillId="0" borderId="0" xfId="12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8" fontId="10" fillId="0" borderId="1" xfId="57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2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78" fontId="6" fillId="0" borderId="0" xfId="0" applyNumberFormat="1" applyFont="1" applyFill="1" applyAlignment="1">
      <alignment vertical="center"/>
    </xf>
    <xf numFmtId="178" fontId="0" fillId="3" borderId="1" xfId="0" applyNumberFormat="1" applyFont="1" applyFill="1" applyBorder="1" applyAlignment="1">
      <alignment horizontal="right" vertical="center"/>
    </xf>
    <xf numFmtId="178" fontId="0" fillId="4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vertical="center"/>
    </xf>
    <xf numFmtId="0" fontId="5" fillId="0" borderId="1" xfId="54" applyFont="1" applyFill="1" applyBorder="1" applyAlignment="1">
      <alignment vertical="center"/>
    </xf>
    <xf numFmtId="41" fontId="10" fillId="0" borderId="1" xfId="9" applyNumberFormat="1" applyFont="1" applyFill="1" applyBorder="1" applyAlignment="1">
      <alignment vertical="center"/>
    </xf>
    <xf numFmtId="0" fontId="5" fillId="0" borderId="1" xfId="46" applyFont="1" applyFill="1" applyBorder="1" applyAlignment="1">
      <alignment vertical="center"/>
    </xf>
    <xf numFmtId="178" fontId="5" fillId="0" borderId="1" xfId="57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vertical="center" wrapText="1"/>
    </xf>
    <xf numFmtId="41" fontId="10" fillId="0" borderId="1" xfId="9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 wrapText="1"/>
    </xf>
    <xf numFmtId="0" fontId="10" fillId="0" borderId="1" xfId="46" applyFont="1" applyFill="1" applyBorder="1" applyAlignment="1">
      <alignment vertical="center"/>
    </xf>
    <xf numFmtId="1" fontId="5" fillId="0" borderId="1" xfId="54" applyNumberFormat="1" applyFont="1" applyFill="1" applyBorder="1" applyAlignment="1" applyProtection="1">
      <alignment horizontal="left" vertical="center"/>
      <protection locked="0"/>
    </xf>
    <xf numFmtId="41" fontId="5" fillId="0" borderId="1" xfId="9" applyNumberFormat="1" applyFont="1" applyFill="1" applyBorder="1" applyAlignment="1">
      <alignment horizontal="right" vertical="center"/>
    </xf>
    <xf numFmtId="1" fontId="10" fillId="0" borderId="1" xfId="54" applyNumberFormat="1" applyFont="1" applyFill="1" applyBorder="1" applyAlignment="1" applyProtection="1">
      <alignment horizontal="left" vertical="center"/>
      <protection locked="0"/>
    </xf>
    <xf numFmtId="0" fontId="10" fillId="0" borderId="1" xfId="54" applyFont="1" applyFill="1" applyBorder="1" applyAlignment="1">
      <alignment horizontal="left" vertical="center"/>
    </xf>
    <xf numFmtId="0" fontId="4" fillId="0" borderId="1" xfId="46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5" fillId="0" borderId="1" xfId="46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0" fontId="10" fillId="0" borderId="1" xfId="46" applyFont="1" applyFill="1" applyBorder="1" applyAlignment="1">
      <alignment horizontal="left" vertical="center"/>
    </xf>
    <xf numFmtId="41" fontId="4" fillId="0" borderId="1" xfId="6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vertical="center"/>
    </xf>
    <xf numFmtId="41" fontId="11" fillId="0" borderId="1" xfId="46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千位分隔 1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千位分隔 2" xfId="57"/>
    <cellStyle name="常规 5" xfId="58"/>
    <cellStyle name="千位分隔 3" xfId="59"/>
    <cellStyle name="千位分隔 13" xfId="60"/>
    <cellStyle name="千位分隔 5 2 2 6" xfId="61"/>
  </cellStyles>
  <tableStyles count="0" defaultTableStyle="TableStyleMedium2" defaultPivotStyle="PivotStyleLight16"/>
  <colors>
    <mruColors>
      <color rgb="009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0154;&#22823;&#39044;&#31639;\2021&#24180;&#21476;&#21171;&#38215;&#36130;&#25919;&#39044;&#31639;&#25191;&#34892;&#24773;&#20917;&#34920;\2021&#24180;&#25253;&#20154;&#22823;&#19968;&#33324;&#20844;&#20849;&#39044;&#31639;&#25191;&#34892;&#24773;&#20917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0154;&#22823;&#39044;&#31639;\2021&#24180;&#21476;&#21171;&#38215;&#36130;&#25919;&#39044;&#31639;&#25191;&#34892;&#24773;&#20917;&#34920;\2021&#24180;&#25253;&#20154;&#22823;&#25919;&#24220;&#24615;&#22522;&#37329;&#39044;&#31639;&#25191;&#348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镇封面"/>
      <sheetName val="镇收支总表"/>
      <sheetName val="镇一般预算收入"/>
      <sheetName val="镇一般预算支出-功能"/>
      <sheetName val="镇一般预算支出-经济"/>
    </sheetNames>
    <sheetDataSet>
      <sheetData sheetId="0"/>
      <sheetData sheetId="1"/>
      <sheetData sheetId="2">
        <row r="77">
          <cell r="C77">
            <v>17392</v>
          </cell>
          <cell r="D77">
            <v>16199.51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镇封面"/>
      <sheetName val="镇收支总表"/>
      <sheetName val="镇基金收入"/>
      <sheetName val="镇基金支出"/>
    </sheetNames>
    <sheetDataSet>
      <sheetData sheetId="0"/>
      <sheetData sheetId="1"/>
      <sheetData sheetId="2">
        <row r="27">
          <cell r="C27">
            <v>5745.3</v>
          </cell>
          <cell r="D27">
            <v>6708.5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F56"/>
  <sheetViews>
    <sheetView tabSelected="1" zoomScale="80" zoomScaleNormal="80" workbookViewId="0">
      <selection activeCell="B4" sqref="B4:C4"/>
    </sheetView>
  </sheetViews>
  <sheetFormatPr defaultColWidth="9" defaultRowHeight="13.5" outlineLevelCol="5"/>
  <cols>
    <col min="1" max="1" width="27.5" style="87" customWidth="1"/>
    <col min="2" max="3" width="12.625" style="87" customWidth="1"/>
    <col min="4" max="4" width="30.125" style="87" customWidth="1"/>
    <col min="5" max="6" width="12.625" style="87" customWidth="1"/>
    <col min="7" max="16384" width="9" style="87"/>
  </cols>
  <sheetData>
    <row r="1" ht="17.1" customHeight="1" spans="1:1">
      <c r="A1" s="87" t="s">
        <v>0</v>
      </c>
    </row>
    <row r="2" ht="27.75" customHeight="1" spans="1:6">
      <c r="A2" s="89" t="s">
        <v>1</v>
      </c>
      <c r="B2" s="89"/>
      <c r="C2" s="89"/>
      <c r="D2" s="89"/>
      <c r="E2" s="89"/>
      <c r="F2" s="89"/>
    </row>
    <row r="3" ht="24" customHeight="1" spans="1:6">
      <c r="A3" s="90" t="s">
        <v>2</v>
      </c>
      <c r="B3" s="90"/>
      <c r="C3" s="90"/>
      <c r="D3" s="90"/>
      <c r="E3" s="90"/>
      <c r="F3" s="90"/>
    </row>
    <row r="4" ht="30.75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</row>
    <row r="5" ht="17.25" customHeight="1" spans="1:6">
      <c r="A5" s="130" t="s">
        <v>7</v>
      </c>
      <c r="B5" s="131">
        <f>B6+B21</f>
        <v>14286</v>
      </c>
      <c r="C5" s="131">
        <f>C6+C21</f>
        <v>13421.81</v>
      </c>
      <c r="D5" s="132" t="s">
        <v>8</v>
      </c>
      <c r="E5" s="133">
        <v>2640.99</v>
      </c>
      <c r="F5" s="133">
        <v>2110.9</v>
      </c>
    </row>
    <row r="6" ht="17.25" customHeight="1" spans="1:6">
      <c r="A6" s="134" t="s">
        <v>9</v>
      </c>
      <c r="B6" s="131">
        <f>SUM(B7:B20)</f>
        <v>11378</v>
      </c>
      <c r="C6" s="131">
        <f>SUM(C7:C20)</f>
        <v>11135.17</v>
      </c>
      <c r="D6" s="132" t="s">
        <v>10</v>
      </c>
      <c r="E6" s="133">
        <v>20</v>
      </c>
      <c r="F6" s="133">
        <v>6.4</v>
      </c>
    </row>
    <row r="7" ht="17.25" customHeight="1" spans="1:6">
      <c r="A7" s="135" t="s">
        <v>11</v>
      </c>
      <c r="B7" s="118">
        <v>5842</v>
      </c>
      <c r="C7" s="118">
        <v>5585.66</v>
      </c>
      <c r="D7" s="132" t="s">
        <v>12</v>
      </c>
      <c r="E7" s="133">
        <v>546.1</v>
      </c>
      <c r="F7" s="133">
        <v>484.1</v>
      </c>
    </row>
    <row r="8" ht="17.25" customHeight="1" spans="1:6">
      <c r="A8" s="135" t="s">
        <v>13</v>
      </c>
      <c r="B8" s="118">
        <v>951</v>
      </c>
      <c r="C8" s="118">
        <v>1081.37</v>
      </c>
      <c r="D8" s="132" t="s">
        <v>14</v>
      </c>
      <c r="E8" s="133">
        <v>5113.26</v>
      </c>
      <c r="F8" s="133">
        <v>5682.3</v>
      </c>
    </row>
    <row r="9" ht="17.25" customHeight="1" spans="1:6">
      <c r="A9" s="135" t="s">
        <v>15</v>
      </c>
      <c r="B9" s="118">
        <v>191</v>
      </c>
      <c r="C9" s="118">
        <v>370.29</v>
      </c>
      <c r="D9" s="132" t="s">
        <v>16</v>
      </c>
      <c r="E9" s="133">
        <v>0</v>
      </c>
      <c r="F9" s="133">
        <v>0</v>
      </c>
    </row>
    <row r="10" ht="33" customHeight="1" spans="1:6">
      <c r="A10" s="135" t="s">
        <v>17</v>
      </c>
      <c r="B10" s="118"/>
      <c r="C10" s="118"/>
      <c r="D10" s="132" t="s">
        <v>18</v>
      </c>
      <c r="E10" s="133">
        <v>48.4</v>
      </c>
      <c r="F10" s="133">
        <v>68.2</v>
      </c>
    </row>
    <row r="11" ht="17.25" customHeight="1" spans="1:6">
      <c r="A11" s="135" t="s">
        <v>19</v>
      </c>
      <c r="B11" s="118">
        <v>928</v>
      </c>
      <c r="C11" s="118">
        <v>1070.52</v>
      </c>
      <c r="D11" s="132" t="s">
        <v>20</v>
      </c>
      <c r="E11" s="133">
        <v>3503.17</v>
      </c>
      <c r="F11" s="133">
        <v>2224</v>
      </c>
    </row>
    <row r="12" ht="17.25" customHeight="1" spans="1:6">
      <c r="A12" s="135" t="s">
        <v>21</v>
      </c>
      <c r="B12" s="118">
        <v>1007</v>
      </c>
      <c r="C12" s="118">
        <v>1092.6</v>
      </c>
      <c r="D12" s="132" t="s">
        <v>22</v>
      </c>
      <c r="E12" s="133">
        <v>1645.66</v>
      </c>
      <c r="F12" s="133">
        <v>1986.9</v>
      </c>
    </row>
    <row r="13" ht="17.25" customHeight="1" spans="1:6">
      <c r="A13" s="135" t="s">
        <v>23</v>
      </c>
      <c r="B13" s="118">
        <v>357</v>
      </c>
      <c r="C13" s="118">
        <v>407.64</v>
      </c>
      <c r="D13" s="132" t="s">
        <v>24</v>
      </c>
      <c r="E13" s="133">
        <v>3</v>
      </c>
      <c r="F13" s="133">
        <v>85</v>
      </c>
    </row>
    <row r="14" ht="17.25" customHeight="1" spans="1:6">
      <c r="A14" s="135" t="s">
        <v>25</v>
      </c>
      <c r="B14" s="118">
        <v>650</v>
      </c>
      <c r="C14" s="118">
        <v>397.04</v>
      </c>
      <c r="D14" s="132" t="s">
        <v>26</v>
      </c>
      <c r="E14" s="133">
        <v>55</v>
      </c>
      <c r="F14" s="133">
        <v>209.9</v>
      </c>
    </row>
    <row r="15" ht="17.25" customHeight="1" spans="1:6">
      <c r="A15" s="135" t="s">
        <v>27</v>
      </c>
      <c r="B15" s="118">
        <v>1125</v>
      </c>
      <c r="C15" s="118">
        <v>939.89</v>
      </c>
      <c r="D15" s="132" t="s">
        <v>28</v>
      </c>
      <c r="E15" s="133">
        <v>902.18</v>
      </c>
      <c r="F15" s="133">
        <v>911</v>
      </c>
    </row>
    <row r="16" ht="17.25" customHeight="1" spans="1:6">
      <c r="A16" s="135" t="s">
        <v>29</v>
      </c>
      <c r="B16" s="118">
        <v>0</v>
      </c>
      <c r="C16" s="118">
        <v>0.16</v>
      </c>
      <c r="D16" s="132" t="s">
        <v>30</v>
      </c>
      <c r="E16" s="133">
        <v>31.52</v>
      </c>
      <c r="F16" s="133">
        <v>26.24</v>
      </c>
    </row>
    <row r="17" ht="17.25" customHeight="1" spans="1:6">
      <c r="A17" s="135" t="s">
        <v>31</v>
      </c>
      <c r="B17" s="118">
        <v>300</v>
      </c>
      <c r="C17" s="118">
        <v>160</v>
      </c>
      <c r="D17" s="132" t="s">
        <v>32</v>
      </c>
      <c r="E17" s="133">
        <v>6.89</v>
      </c>
      <c r="F17" s="133">
        <v>10.6</v>
      </c>
    </row>
    <row r="18" ht="17.25" customHeight="1" spans="1:6">
      <c r="A18" s="135" t="s">
        <v>33</v>
      </c>
      <c r="B18" s="118"/>
      <c r="C18" s="118"/>
      <c r="D18" s="132" t="s">
        <v>34</v>
      </c>
      <c r="E18" s="133">
        <v>0</v>
      </c>
      <c r="F18" s="133"/>
    </row>
    <row r="19" ht="17.25" customHeight="1" spans="1:6">
      <c r="A19" s="135" t="s">
        <v>35</v>
      </c>
      <c r="B19" s="118">
        <v>27</v>
      </c>
      <c r="C19" s="118">
        <v>30</v>
      </c>
      <c r="D19" s="132" t="s">
        <v>36</v>
      </c>
      <c r="E19" s="133">
        <v>0</v>
      </c>
      <c r="F19" s="133"/>
    </row>
    <row r="20" ht="30" customHeight="1" spans="1:6">
      <c r="A20" s="136" t="s">
        <v>37</v>
      </c>
      <c r="B20" s="118"/>
      <c r="C20" s="118"/>
      <c r="D20" s="132" t="s">
        <v>38</v>
      </c>
      <c r="E20" s="133">
        <v>0</v>
      </c>
      <c r="F20" s="133"/>
    </row>
    <row r="21" ht="17.25" customHeight="1" spans="1:6">
      <c r="A21" s="134" t="s">
        <v>39</v>
      </c>
      <c r="B21" s="131">
        <f>SUM(B22:B29)</f>
        <v>2908</v>
      </c>
      <c r="C21" s="131">
        <f>SUM(C22:C29)</f>
        <v>2286.64</v>
      </c>
      <c r="D21" s="132" t="s">
        <v>40</v>
      </c>
      <c r="E21" s="133">
        <v>185.65</v>
      </c>
      <c r="F21" s="133">
        <v>166.2</v>
      </c>
    </row>
    <row r="22" ht="17.25" customHeight="1" spans="1:6">
      <c r="A22" s="135" t="s">
        <v>41</v>
      </c>
      <c r="B22" s="118">
        <v>358</v>
      </c>
      <c r="C22" s="118">
        <v>445.4</v>
      </c>
      <c r="D22" s="132" t="s">
        <v>42</v>
      </c>
      <c r="E22" s="133">
        <v>0</v>
      </c>
      <c r="F22" s="133"/>
    </row>
    <row r="23" ht="38.25" customHeight="1" spans="1:6">
      <c r="A23" s="135" t="s">
        <v>43</v>
      </c>
      <c r="B23" s="118">
        <v>100</v>
      </c>
      <c r="C23" s="118">
        <v>331.44</v>
      </c>
      <c r="D23" s="132" t="s">
        <v>44</v>
      </c>
      <c r="E23" s="133">
        <v>18</v>
      </c>
      <c r="F23" s="133">
        <v>5.66</v>
      </c>
    </row>
    <row r="24" ht="17.25" customHeight="1" spans="1:6">
      <c r="A24" s="135" t="s">
        <v>45</v>
      </c>
      <c r="B24" s="118"/>
      <c r="C24" s="118"/>
      <c r="D24" s="132" t="s">
        <v>46</v>
      </c>
      <c r="E24" s="133">
        <v>0</v>
      </c>
      <c r="F24" s="133"/>
    </row>
    <row r="25" ht="17.25" customHeight="1" spans="1:6">
      <c r="A25" s="135" t="s">
        <v>47</v>
      </c>
      <c r="B25" s="118"/>
      <c r="C25" s="118"/>
      <c r="D25" s="132" t="s">
        <v>48</v>
      </c>
      <c r="E25" s="133">
        <v>0</v>
      </c>
      <c r="F25" s="133"/>
    </row>
    <row r="26" ht="17.25" customHeight="1" spans="1:6">
      <c r="A26" s="135" t="s">
        <v>49</v>
      </c>
      <c r="B26" s="118">
        <v>2450</v>
      </c>
      <c r="C26" s="118">
        <v>1509.8</v>
      </c>
      <c r="D26" s="132" t="s">
        <v>50</v>
      </c>
      <c r="E26" s="133">
        <v>0</v>
      </c>
      <c r="F26" s="133"/>
    </row>
    <row r="27" ht="17.25" customHeight="1" spans="1:6">
      <c r="A27" s="135" t="s">
        <v>51</v>
      </c>
      <c r="B27" s="118"/>
      <c r="C27" s="118"/>
      <c r="D27" s="132" t="s">
        <v>52</v>
      </c>
      <c r="E27" s="133">
        <v>0</v>
      </c>
      <c r="F27" s="133"/>
    </row>
    <row r="28" ht="17.25" customHeight="1" spans="1:6">
      <c r="A28" s="135" t="s">
        <v>53</v>
      </c>
      <c r="B28" s="118"/>
      <c r="C28" s="118"/>
      <c r="D28" s="137"/>
      <c r="E28" s="138"/>
      <c r="F28" s="138"/>
    </row>
    <row r="29" ht="17.25" customHeight="1" spans="1:6">
      <c r="A29" s="135" t="s">
        <v>54</v>
      </c>
      <c r="B29" s="118"/>
      <c r="C29" s="118"/>
      <c r="D29" s="137"/>
      <c r="F29" s="138"/>
    </row>
    <row r="30" ht="17.25" customHeight="1" spans="1:6">
      <c r="A30" s="137"/>
      <c r="B30" s="138"/>
      <c r="C30" s="138"/>
      <c r="D30" s="130" t="s">
        <v>55</v>
      </c>
      <c r="E30" s="139">
        <f>SUM(E5:E29)</f>
        <v>14719.82</v>
      </c>
      <c r="F30" s="139">
        <f>SUM(F5:F29)</f>
        <v>13977.4</v>
      </c>
    </row>
    <row r="31" ht="17.25" customHeight="1" spans="1:6">
      <c r="A31" s="130" t="s">
        <v>56</v>
      </c>
      <c r="B31" s="139">
        <f>B32</f>
        <v>3106</v>
      </c>
      <c r="C31" s="139">
        <f>C32</f>
        <v>2778</v>
      </c>
      <c r="D31" s="140" t="s">
        <v>57</v>
      </c>
      <c r="E31" s="141">
        <v>2672</v>
      </c>
      <c r="F31" s="142">
        <v>2222.2</v>
      </c>
    </row>
    <row r="32" ht="17.25" customHeight="1" spans="1:6">
      <c r="A32" s="137" t="s">
        <v>58</v>
      </c>
      <c r="B32" s="138">
        <v>3106</v>
      </c>
      <c r="C32" s="138">
        <v>2778</v>
      </c>
      <c r="D32" s="140" t="s">
        <v>59</v>
      </c>
      <c r="E32" s="141">
        <v>0</v>
      </c>
      <c r="F32" s="143">
        <v>0</v>
      </c>
    </row>
    <row r="33" ht="17.25" customHeight="1" spans="1:6">
      <c r="A33" s="137" t="s">
        <v>60</v>
      </c>
      <c r="B33" s="9">
        <v>275</v>
      </c>
      <c r="C33" s="9">
        <v>275</v>
      </c>
      <c r="D33" s="140" t="s">
        <v>61</v>
      </c>
      <c r="E33" s="141">
        <v>0</v>
      </c>
      <c r="F33" s="143">
        <v>0</v>
      </c>
    </row>
    <row r="34" ht="17.25" customHeight="1" spans="1:6">
      <c r="A34" s="137" t="s">
        <v>62</v>
      </c>
      <c r="B34" s="9">
        <v>121</v>
      </c>
      <c r="C34" s="9">
        <v>122</v>
      </c>
      <c r="D34" s="140" t="s">
        <v>63</v>
      </c>
      <c r="E34" s="141">
        <v>0</v>
      </c>
      <c r="F34" s="143">
        <v>0</v>
      </c>
    </row>
    <row r="35" ht="17.25" customHeight="1" spans="1:6">
      <c r="A35" s="137" t="s">
        <v>64</v>
      </c>
      <c r="B35" s="126"/>
      <c r="C35" s="126"/>
      <c r="D35" s="137"/>
      <c r="E35" s="138"/>
      <c r="F35" s="138"/>
    </row>
    <row r="36" ht="17.25" customHeight="1" spans="1:6">
      <c r="A36" s="130" t="s">
        <v>65</v>
      </c>
      <c r="B36" s="144"/>
      <c r="C36" s="144"/>
      <c r="D36" s="137"/>
      <c r="E36" s="138"/>
      <c r="F36" s="138"/>
    </row>
    <row r="37" ht="17.25" customHeight="1" spans="1:6">
      <c r="A37" s="130" t="s">
        <v>66</v>
      </c>
      <c r="B37" s="144">
        <v>0</v>
      </c>
      <c r="C37" s="144">
        <v>0</v>
      </c>
      <c r="D37" s="137"/>
      <c r="E37" s="137"/>
      <c r="F37" s="137"/>
    </row>
    <row r="38" ht="17.25" customHeight="1" spans="1:6">
      <c r="A38" s="130" t="s">
        <v>67</v>
      </c>
      <c r="B38" s="144">
        <v>0</v>
      </c>
      <c r="C38" s="144">
        <v>0</v>
      </c>
      <c r="D38" s="137"/>
      <c r="E38" s="137"/>
      <c r="F38" s="137"/>
    </row>
    <row r="39" ht="17.25" customHeight="1" spans="1:6">
      <c r="A39" s="130" t="s">
        <v>68</v>
      </c>
      <c r="B39" s="144">
        <v>0</v>
      </c>
      <c r="C39" s="144">
        <v>0</v>
      </c>
      <c r="D39" s="137"/>
      <c r="E39" s="137"/>
      <c r="F39" s="137"/>
    </row>
    <row r="40" ht="17.25" customHeight="1" spans="1:6">
      <c r="A40" s="130" t="s">
        <v>69</v>
      </c>
      <c r="B40" s="144">
        <v>0</v>
      </c>
      <c r="C40" s="144">
        <v>0</v>
      </c>
      <c r="D40" s="137"/>
      <c r="E40" s="137"/>
      <c r="F40" s="137"/>
    </row>
    <row r="41" ht="17.25" customHeight="1" spans="1:6">
      <c r="A41" s="130" t="s">
        <v>70</v>
      </c>
      <c r="B41" s="139">
        <f>B5+B31+B36+B37+B38+B39+B40</f>
        <v>17392</v>
      </c>
      <c r="C41" s="139">
        <f>C5+C31+C36+C37+C38+C39+C40</f>
        <v>16199.81</v>
      </c>
      <c r="D41" s="130" t="s">
        <v>71</v>
      </c>
      <c r="E41" s="144">
        <f>E30+E31+E32+E33+E34</f>
        <v>17391.82</v>
      </c>
      <c r="F41" s="144">
        <f>F30+F31+F32+F33+F34</f>
        <v>16199.6</v>
      </c>
    </row>
    <row r="46" spans="1:2">
      <c r="A46" s="145"/>
      <c r="B46" s="146"/>
    </row>
    <row r="47" spans="1:2">
      <c r="A47" s="147"/>
      <c r="B47" s="146"/>
    </row>
    <row r="48" spans="1:2">
      <c r="A48" s="147"/>
      <c r="B48" s="146"/>
    </row>
    <row r="49" spans="1:2">
      <c r="A49" s="147"/>
      <c r="B49" s="146"/>
    </row>
    <row r="50" spans="1:2">
      <c r="A50" s="147"/>
      <c r="B50" s="146"/>
    </row>
    <row r="51" spans="1:2">
      <c r="A51" s="147"/>
      <c r="B51" s="146"/>
    </row>
    <row r="52" spans="1:2">
      <c r="A52" s="147"/>
      <c r="B52" s="146"/>
    </row>
    <row r="53" spans="1:2">
      <c r="A53" s="147"/>
      <c r="B53" s="146"/>
    </row>
    <row r="54" spans="1:2">
      <c r="A54" s="147"/>
      <c r="B54" s="146"/>
    </row>
    <row r="55" spans="1:2">
      <c r="A55" s="148"/>
      <c r="B55" s="148"/>
    </row>
    <row r="56" spans="1:2">
      <c r="A56" s="148"/>
      <c r="B56" s="148"/>
    </row>
  </sheetData>
  <mergeCells count="2">
    <mergeCell ref="A2:F2"/>
    <mergeCell ref="A3:F3"/>
  </mergeCells>
  <printOptions horizontalCentered="1"/>
  <pageMargins left="0.393055555555556" right="0.393055555555556" top="0.354166666666667" bottom="0.354166666666667" header="0.314583333333333" footer="0.314583333333333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C40"/>
  <sheetViews>
    <sheetView workbookViewId="0">
      <selection activeCell="A2" sqref="A2:C3"/>
    </sheetView>
  </sheetViews>
  <sheetFormatPr defaultColWidth="9" defaultRowHeight="13.5" outlineLevelCol="2"/>
  <cols>
    <col min="1" max="1" width="40.25" style="87" customWidth="1"/>
    <col min="2" max="2" width="18.75" style="87" customWidth="1"/>
    <col min="3" max="3" width="19" style="87" customWidth="1"/>
    <col min="4" max="16384" width="9" style="87"/>
  </cols>
  <sheetData>
    <row r="1" customHeight="1" spans="1:3">
      <c r="A1" s="88" t="s">
        <v>72</v>
      </c>
      <c r="B1" s="88"/>
      <c r="C1" s="88"/>
    </row>
    <row r="2" customHeight="1" spans="1:3">
      <c r="A2" s="89" t="s">
        <v>73</v>
      </c>
      <c r="B2" s="89"/>
      <c r="C2" s="89"/>
    </row>
    <row r="3" customHeight="1" spans="1:3">
      <c r="A3" s="89"/>
      <c r="B3" s="89"/>
      <c r="C3" s="89"/>
    </row>
    <row r="4" ht="20.25" customHeight="1" spans="1:3">
      <c r="A4" s="90" t="s">
        <v>2</v>
      </c>
      <c r="B4" s="90"/>
      <c r="C4" s="90"/>
    </row>
    <row r="5" ht="32.25" customHeight="1" spans="1:3">
      <c r="A5" s="20" t="s">
        <v>3</v>
      </c>
      <c r="B5" s="5" t="s">
        <v>4</v>
      </c>
      <c r="C5" s="6" t="s">
        <v>5</v>
      </c>
    </row>
    <row r="6" ht="17.25" customHeight="1" spans="1:3">
      <c r="A6" s="115" t="s">
        <v>74</v>
      </c>
      <c r="B6" s="116">
        <f>SUM(B7:B20)</f>
        <v>11378</v>
      </c>
      <c r="C6" s="116">
        <f>SUM(C7:C20)</f>
        <v>11135.17</v>
      </c>
    </row>
    <row r="7" ht="17.25" customHeight="1" spans="1:3">
      <c r="A7" s="117" t="s">
        <v>75</v>
      </c>
      <c r="B7" s="118">
        <v>5842</v>
      </c>
      <c r="C7" s="118">
        <v>5585.66</v>
      </c>
    </row>
    <row r="8" ht="17.25" customHeight="1" spans="1:3">
      <c r="A8" s="117" t="s">
        <v>76</v>
      </c>
      <c r="B8" s="118">
        <v>951</v>
      </c>
      <c r="C8" s="118">
        <v>1081.37</v>
      </c>
    </row>
    <row r="9" ht="17.25" customHeight="1" spans="1:3">
      <c r="A9" s="117" t="s">
        <v>77</v>
      </c>
      <c r="B9" s="118">
        <v>191</v>
      </c>
      <c r="C9" s="118">
        <v>370.29</v>
      </c>
    </row>
    <row r="10" ht="17.25" customHeight="1" spans="1:3">
      <c r="A10" s="117" t="s">
        <v>78</v>
      </c>
      <c r="B10" s="118"/>
      <c r="C10" s="118"/>
    </row>
    <row r="11" ht="17.25" customHeight="1" spans="1:3">
      <c r="A11" s="117" t="s">
        <v>79</v>
      </c>
      <c r="B11" s="118">
        <v>928</v>
      </c>
      <c r="C11" s="118">
        <v>1070.52</v>
      </c>
    </row>
    <row r="12" ht="17.25" customHeight="1" spans="1:3">
      <c r="A12" s="117" t="s">
        <v>80</v>
      </c>
      <c r="B12" s="118">
        <v>1007</v>
      </c>
      <c r="C12" s="118">
        <v>1092.6</v>
      </c>
    </row>
    <row r="13" ht="17.25" customHeight="1" spans="1:3">
      <c r="A13" s="117" t="s">
        <v>81</v>
      </c>
      <c r="B13" s="118">
        <v>357</v>
      </c>
      <c r="C13" s="118">
        <v>407.64</v>
      </c>
    </row>
    <row r="14" ht="17.25" customHeight="1" spans="1:3">
      <c r="A14" s="117" t="s">
        <v>82</v>
      </c>
      <c r="B14" s="118">
        <v>650</v>
      </c>
      <c r="C14" s="118">
        <v>397.04</v>
      </c>
    </row>
    <row r="15" ht="17.25" customHeight="1" spans="1:3">
      <c r="A15" s="117" t="s">
        <v>83</v>
      </c>
      <c r="B15" s="118">
        <v>1125</v>
      </c>
      <c r="C15" s="118">
        <v>939.89</v>
      </c>
    </row>
    <row r="16" ht="17.25" customHeight="1" spans="1:3">
      <c r="A16" s="117" t="s">
        <v>84</v>
      </c>
      <c r="B16" s="118">
        <v>0</v>
      </c>
      <c r="C16" s="118">
        <v>0.16</v>
      </c>
    </row>
    <row r="17" ht="17.25" customHeight="1" spans="1:3">
      <c r="A17" s="117" t="s">
        <v>85</v>
      </c>
      <c r="B17" s="118">
        <v>300</v>
      </c>
      <c r="C17" s="118">
        <v>160</v>
      </c>
    </row>
    <row r="18" ht="17.25" hidden="1" customHeight="1" spans="1:3">
      <c r="A18" s="117" t="s">
        <v>86</v>
      </c>
      <c r="B18" s="118"/>
      <c r="C18" s="118"/>
    </row>
    <row r="19" ht="17.25" customHeight="1" spans="1:3">
      <c r="A19" s="119" t="s">
        <v>87</v>
      </c>
      <c r="B19" s="118">
        <v>27</v>
      </c>
      <c r="C19" s="118">
        <v>30</v>
      </c>
    </row>
    <row r="20" ht="17.25" hidden="1" customHeight="1" spans="1:3">
      <c r="A20" s="119" t="s">
        <v>88</v>
      </c>
      <c r="B20" s="118"/>
      <c r="C20" s="77"/>
    </row>
    <row r="21" ht="17.25" customHeight="1" spans="1:3">
      <c r="A21" s="120" t="s">
        <v>89</v>
      </c>
      <c r="B21" s="116">
        <f>SUM(B22:B29)</f>
        <v>2908</v>
      </c>
      <c r="C21" s="116">
        <f>SUM(C22:C29)</f>
        <v>2286.64</v>
      </c>
    </row>
    <row r="22" ht="17.25" customHeight="1" spans="1:3">
      <c r="A22" s="117" t="s">
        <v>90</v>
      </c>
      <c r="B22" s="118">
        <v>358</v>
      </c>
      <c r="C22" s="118">
        <v>445.4</v>
      </c>
    </row>
    <row r="23" ht="17.25" customHeight="1" spans="1:3">
      <c r="A23" s="117" t="s">
        <v>91</v>
      </c>
      <c r="B23" s="118">
        <v>100</v>
      </c>
      <c r="C23" s="118">
        <v>331.44</v>
      </c>
    </row>
    <row r="24" ht="17.25" customHeight="1" spans="1:3">
      <c r="A24" s="117" t="s">
        <v>92</v>
      </c>
      <c r="B24" s="118"/>
      <c r="C24" s="118"/>
    </row>
    <row r="25" ht="17.25" hidden="1" customHeight="1" spans="1:3">
      <c r="A25" s="117" t="s">
        <v>93</v>
      </c>
      <c r="B25" s="118"/>
      <c r="C25" s="118"/>
    </row>
    <row r="26" ht="17.25" customHeight="1" spans="1:3">
      <c r="A26" s="117" t="s">
        <v>94</v>
      </c>
      <c r="B26" s="118">
        <v>2450</v>
      </c>
      <c r="C26" s="118">
        <v>1509.8</v>
      </c>
    </row>
    <row r="27" ht="17.25" customHeight="1" spans="1:3">
      <c r="A27" s="117" t="s">
        <v>95</v>
      </c>
      <c r="B27" s="118"/>
      <c r="C27" s="118"/>
    </row>
    <row r="28" ht="17.25" hidden="1" customHeight="1" spans="1:3">
      <c r="A28" s="117" t="s">
        <v>96</v>
      </c>
      <c r="B28" s="118"/>
      <c r="C28" s="118"/>
    </row>
    <row r="29" ht="17.25" hidden="1" customHeight="1" spans="1:3">
      <c r="A29" s="117" t="s">
        <v>97</v>
      </c>
      <c r="B29" s="118"/>
      <c r="C29" s="118"/>
    </row>
    <row r="30" ht="17.25" customHeight="1" spans="1:3">
      <c r="A30" s="42"/>
      <c r="B30" s="121"/>
      <c r="C30" s="121"/>
    </row>
    <row r="31" ht="17.25" customHeight="1" spans="1:3">
      <c r="A31" s="122" t="s">
        <v>98</v>
      </c>
      <c r="B31" s="123">
        <f>B6+B21</f>
        <v>14286</v>
      </c>
      <c r="C31" s="123">
        <f>C6+C21</f>
        <v>13421.81</v>
      </c>
    </row>
    <row r="32" s="61" customFormat="1" ht="17.25" customHeight="1" spans="1:3">
      <c r="A32" s="124" t="s">
        <v>56</v>
      </c>
      <c r="B32" s="123">
        <f>SUM(B33:B35)</f>
        <v>3106</v>
      </c>
      <c r="C32" s="123">
        <f>SUM(C33:C35)</f>
        <v>2778</v>
      </c>
    </row>
    <row r="33" ht="17.25" customHeight="1" spans="1:3">
      <c r="A33" s="115" t="s">
        <v>99</v>
      </c>
      <c r="B33" s="9">
        <v>275</v>
      </c>
      <c r="C33" s="9">
        <v>275</v>
      </c>
    </row>
    <row r="34" ht="17.25" customHeight="1" spans="1:3">
      <c r="A34" s="115" t="s">
        <v>100</v>
      </c>
      <c r="B34" s="9">
        <v>2831</v>
      </c>
      <c r="C34" s="9">
        <v>2503</v>
      </c>
    </row>
    <row r="35" ht="17.25" customHeight="1" spans="1:3">
      <c r="A35" s="125" t="s">
        <v>101</v>
      </c>
      <c r="B35" s="126"/>
      <c r="C35" s="126"/>
    </row>
    <row r="36" ht="17.25" customHeight="1" spans="1:3">
      <c r="A36" s="127" t="s">
        <v>65</v>
      </c>
      <c r="B36" s="123"/>
      <c r="C36" s="123"/>
    </row>
    <row r="37" ht="17.25" customHeight="1" spans="1:3">
      <c r="A37" s="128" t="s">
        <v>102</v>
      </c>
      <c r="B37" s="123"/>
      <c r="C37" s="123"/>
    </row>
    <row r="38" ht="17.25" customHeight="1" spans="1:3">
      <c r="A38" s="128" t="s">
        <v>67</v>
      </c>
      <c r="B38" s="123">
        <v>0</v>
      </c>
      <c r="C38" s="123">
        <v>0</v>
      </c>
    </row>
    <row r="39" ht="17.25" customHeight="1" spans="1:3">
      <c r="A39" s="129" t="s">
        <v>103</v>
      </c>
      <c r="B39" s="123">
        <v>0</v>
      </c>
      <c r="C39" s="123">
        <v>0</v>
      </c>
    </row>
    <row r="40" ht="21" customHeight="1" spans="1:3">
      <c r="A40" s="122" t="s">
        <v>70</v>
      </c>
      <c r="B40" s="121">
        <f>B31+B32+B36+B37+B38+B39</f>
        <v>17392</v>
      </c>
      <c r="C40" s="121">
        <f>C31+C32+C36+C37+C38+C39</f>
        <v>16199.81</v>
      </c>
    </row>
  </sheetData>
  <mergeCells count="3">
    <mergeCell ref="A1:C1"/>
    <mergeCell ref="A4:C4"/>
    <mergeCell ref="A2:C3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  <ignoredErrors>
    <ignoredError sqref="B32:C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XFC1358"/>
  <sheetViews>
    <sheetView workbookViewId="0">
      <selection activeCell="F80" sqref="F80"/>
    </sheetView>
  </sheetViews>
  <sheetFormatPr defaultColWidth="9" defaultRowHeight="13.5"/>
  <cols>
    <col min="1" max="1" width="12.5" style="11" customWidth="1"/>
    <col min="2" max="2" width="37.125" style="11" customWidth="1"/>
    <col min="3" max="3" width="14.125" style="11" customWidth="1"/>
    <col min="4" max="4" width="15.625" style="11" customWidth="1"/>
    <col min="5" max="6" width="9" style="11"/>
    <col min="7" max="7" width="9" style="50"/>
    <col min="8" max="16384" width="9" style="11"/>
  </cols>
  <sheetData>
    <row r="1" spans="1:1">
      <c r="A1" s="11" t="s">
        <v>104</v>
      </c>
    </row>
    <row r="2" ht="32.25" customHeight="1" spans="1:4">
      <c r="A2" s="98" t="s">
        <v>105</v>
      </c>
      <c r="B2" s="98"/>
      <c r="C2" s="98"/>
      <c r="D2" s="98"/>
    </row>
    <row r="3" ht="18.75" customHeight="1" spans="1:4">
      <c r="A3" s="99" t="s">
        <v>106</v>
      </c>
      <c r="B3" s="99"/>
      <c r="C3" s="99"/>
      <c r="D3" s="99"/>
    </row>
    <row r="4" ht="18.75" customHeight="1" spans="3:4">
      <c r="C4" s="100"/>
      <c r="D4" s="100" t="s">
        <v>2</v>
      </c>
    </row>
    <row r="5" ht="30" customHeight="1" spans="1:4">
      <c r="A5" s="101" t="s">
        <v>107</v>
      </c>
      <c r="B5" s="101" t="s">
        <v>108</v>
      </c>
      <c r="C5" s="21" t="s">
        <v>4</v>
      </c>
      <c r="D5" s="67" t="s">
        <v>5</v>
      </c>
    </row>
    <row r="6" ht="20.25" customHeight="1" spans="1:4">
      <c r="A6" s="41" t="s">
        <v>109</v>
      </c>
      <c r="B6" s="41"/>
      <c r="C6" s="70">
        <f>C7+C236+C276+C295+C385+C437+C493+C550+C686+C760+C839+C862+C973+C1037+C1100+C1120+C1149+C1159+C1204+C1226+C1269+C1325+C1326+C1331+C1339</f>
        <v>14719.82</v>
      </c>
      <c r="D6" s="70">
        <f>D7+D236+D276+D295+D385+D437+D493+D550+D686+D760+D839+D862+D973+D1037+D1100+D1120+D1149+D1159+D1204+D1226+D1269+D1325+D1326+D1331+D1339</f>
        <v>13977.4</v>
      </c>
    </row>
    <row r="7" ht="20.25" customHeight="1" spans="1:4">
      <c r="A7" s="84">
        <v>201</v>
      </c>
      <c r="B7" s="84" t="s">
        <v>110</v>
      </c>
      <c r="C7" s="102">
        <f>C8+C20+C29+C40+C51+C62+C73+C81+C103+C112+C123+C135+C142+C150+C156+C163+C170+C177+C184+C191+C199+C205+C211+C218+C233+C90</f>
        <v>2640.99</v>
      </c>
      <c r="D7" s="102">
        <f>D8+D20+D29+D40+D51+D62+D73+D81+D103+D112+D123+D135+D142+D150+D156+D163+D170+D177+D184+D191+D199+D205+D211+D218+D233+D90</f>
        <v>2110.74</v>
      </c>
    </row>
    <row r="8" ht="20.25" customHeight="1" spans="1:4">
      <c r="A8" s="84">
        <v>20101</v>
      </c>
      <c r="B8" s="84" t="s">
        <v>111</v>
      </c>
      <c r="C8" s="103">
        <f>SUM(C9:C19)</f>
        <v>24.8</v>
      </c>
      <c r="D8" s="103">
        <f>SUM(D9:D19)</f>
        <v>43.85</v>
      </c>
    </row>
    <row r="9" ht="20.25" customHeight="1" spans="1:4">
      <c r="A9" s="82">
        <v>2010101</v>
      </c>
      <c r="B9" s="83" t="s">
        <v>112</v>
      </c>
      <c r="C9" s="104"/>
      <c r="D9" s="104"/>
    </row>
    <row r="10" ht="20.25" customHeight="1" spans="1:4">
      <c r="A10" s="82">
        <v>2010102</v>
      </c>
      <c r="B10" s="83" t="s">
        <v>113</v>
      </c>
      <c r="C10" s="104"/>
      <c r="D10" s="104"/>
    </row>
    <row r="11" ht="20.25" customHeight="1" spans="1:4">
      <c r="A11" s="82">
        <v>2010103</v>
      </c>
      <c r="B11" s="83" t="s">
        <v>114</v>
      </c>
      <c r="C11" s="104"/>
      <c r="D11" s="104"/>
    </row>
    <row r="12" ht="20.25" customHeight="1" spans="1:4">
      <c r="A12" s="82">
        <v>2010104</v>
      </c>
      <c r="B12" s="83" t="s">
        <v>115</v>
      </c>
      <c r="C12" s="104">
        <v>1</v>
      </c>
      <c r="D12" s="104">
        <v>0.98</v>
      </c>
    </row>
    <row r="13" ht="20.25" customHeight="1" spans="1:4">
      <c r="A13" s="82">
        <v>2010105</v>
      </c>
      <c r="B13" s="83" t="s">
        <v>116</v>
      </c>
      <c r="C13" s="104"/>
      <c r="D13" s="104">
        <v>1.5</v>
      </c>
    </row>
    <row r="14" ht="20.25" customHeight="1" spans="1:4">
      <c r="A14" s="82">
        <v>2010106</v>
      </c>
      <c r="B14" s="83" t="s">
        <v>117</v>
      </c>
      <c r="C14" s="104"/>
      <c r="D14" s="104"/>
    </row>
    <row r="15" ht="20.25" customHeight="1" spans="1:4">
      <c r="A15" s="82">
        <v>2010107</v>
      </c>
      <c r="B15" s="83" t="s">
        <v>118</v>
      </c>
      <c r="C15" s="104">
        <v>13.8</v>
      </c>
      <c r="D15" s="104">
        <v>6.7</v>
      </c>
    </row>
    <row r="16" ht="20.25" customHeight="1" spans="1:4">
      <c r="A16" s="82">
        <v>2010108</v>
      </c>
      <c r="B16" s="83" t="s">
        <v>119</v>
      </c>
      <c r="C16" s="104"/>
      <c r="D16" s="104">
        <v>0.17</v>
      </c>
    </row>
    <row r="17" ht="20.25" customHeight="1" spans="1:4">
      <c r="A17" s="82">
        <v>2010109</v>
      </c>
      <c r="B17" s="83" t="s">
        <v>120</v>
      </c>
      <c r="C17" s="104"/>
      <c r="D17" s="104"/>
    </row>
    <row r="18" ht="20.25" customHeight="1" spans="1:4">
      <c r="A18" s="82">
        <v>2010150</v>
      </c>
      <c r="B18" s="83" t="s">
        <v>121</v>
      </c>
      <c r="C18" s="104"/>
      <c r="D18" s="104"/>
    </row>
    <row r="19" ht="20.25" customHeight="1" spans="1:4">
      <c r="A19" s="82">
        <v>2010199</v>
      </c>
      <c r="B19" s="83" t="s">
        <v>122</v>
      </c>
      <c r="C19" s="104">
        <v>10</v>
      </c>
      <c r="D19" s="104">
        <v>34.5</v>
      </c>
    </row>
    <row r="20" ht="20.25" customHeight="1" spans="1:4">
      <c r="A20" s="84">
        <v>20102</v>
      </c>
      <c r="B20" s="84" t="s">
        <v>123</v>
      </c>
      <c r="C20" s="103">
        <f>SUM(C21:C28)</f>
        <v>1</v>
      </c>
      <c r="D20" s="103">
        <f>SUM(D21:D28)</f>
        <v>0</v>
      </c>
    </row>
    <row r="21" ht="20.25" customHeight="1" spans="1:4">
      <c r="A21" s="82">
        <v>2010201</v>
      </c>
      <c r="B21" s="83" t="s">
        <v>112</v>
      </c>
      <c r="C21" s="104"/>
      <c r="D21" s="104"/>
    </row>
    <row r="22" ht="20.25" customHeight="1" spans="1:4">
      <c r="A22" s="82">
        <v>2010202</v>
      </c>
      <c r="B22" s="83" t="s">
        <v>113</v>
      </c>
      <c r="C22" s="104"/>
      <c r="D22" s="104"/>
    </row>
    <row r="23" ht="20.25" customHeight="1" spans="1:4">
      <c r="A23" s="82">
        <v>2010203</v>
      </c>
      <c r="B23" s="83" t="s">
        <v>114</v>
      </c>
      <c r="C23" s="104"/>
      <c r="D23" s="104"/>
    </row>
    <row r="24" ht="20.25" customHeight="1" spans="1:4">
      <c r="A24" s="82">
        <v>2010204</v>
      </c>
      <c r="B24" s="83" t="s">
        <v>124</v>
      </c>
      <c r="C24" s="104"/>
      <c r="D24" s="104"/>
    </row>
    <row r="25" ht="20.25" customHeight="1" spans="1:4">
      <c r="A25" s="82">
        <v>2010205</v>
      </c>
      <c r="B25" s="83" t="s">
        <v>125</v>
      </c>
      <c r="C25" s="104"/>
      <c r="D25" s="104"/>
    </row>
    <row r="26" ht="20.25" customHeight="1" spans="1:4">
      <c r="A26" s="82">
        <v>2010206</v>
      </c>
      <c r="B26" s="83" t="s">
        <v>126</v>
      </c>
      <c r="C26" s="104"/>
      <c r="D26" s="104"/>
    </row>
    <row r="27" ht="20.25" customHeight="1" spans="1:4">
      <c r="A27" s="82">
        <v>2010250</v>
      </c>
      <c r="B27" s="83" t="s">
        <v>121</v>
      </c>
      <c r="C27" s="104"/>
      <c r="D27" s="104"/>
    </row>
    <row r="28" ht="20.25" customHeight="1" spans="1:4">
      <c r="A28" s="82">
        <v>2010299</v>
      </c>
      <c r="B28" s="83" t="s">
        <v>127</v>
      </c>
      <c r="C28" s="104">
        <v>1</v>
      </c>
      <c r="D28" s="104"/>
    </row>
    <row r="29" ht="20.25" customHeight="1" spans="1:4">
      <c r="A29" s="84">
        <v>20103</v>
      </c>
      <c r="B29" s="84" t="s">
        <v>128</v>
      </c>
      <c r="C29" s="103">
        <f>SUM(C30:C39)</f>
        <v>1846.91</v>
      </c>
      <c r="D29" s="103">
        <f>SUM(D30:D39)</f>
        <v>1428.9</v>
      </c>
    </row>
    <row r="30" ht="20.25" customHeight="1" spans="1:4">
      <c r="A30" s="82">
        <v>2010301</v>
      </c>
      <c r="B30" s="83" t="s">
        <v>112</v>
      </c>
      <c r="C30" s="104">
        <v>1459.8</v>
      </c>
      <c r="D30" s="104">
        <v>1111.5</v>
      </c>
    </row>
    <row r="31" ht="20.25" customHeight="1" spans="1:4">
      <c r="A31" s="82">
        <v>2010302</v>
      </c>
      <c r="B31" s="83" t="s">
        <v>113</v>
      </c>
      <c r="C31" s="104">
        <v>40</v>
      </c>
      <c r="D31" s="104">
        <v>8</v>
      </c>
    </row>
    <row r="32" ht="20.25" customHeight="1" spans="1:4">
      <c r="A32" s="82">
        <v>2010303</v>
      </c>
      <c r="B32" s="83" t="s">
        <v>114</v>
      </c>
      <c r="C32" s="104"/>
      <c r="D32" s="104"/>
    </row>
    <row r="33" ht="20.25" customHeight="1" spans="1:4">
      <c r="A33" s="82">
        <v>2010304</v>
      </c>
      <c r="B33" s="83" t="s">
        <v>129</v>
      </c>
      <c r="C33" s="104"/>
      <c r="D33" s="104"/>
    </row>
    <row r="34" ht="20.25" customHeight="1" spans="1:4">
      <c r="A34" s="82">
        <v>2010305</v>
      </c>
      <c r="B34" s="83" t="s">
        <v>130</v>
      </c>
      <c r="C34" s="104"/>
      <c r="D34" s="104"/>
    </row>
    <row r="35" ht="20.25" customHeight="1" spans="1:4">
      <c r="A35" s="82">
        <v>2010306</v>
      </c>
      <c r="B35" s="83" t="s">
        <v>131</v>
      </c>
      <c r="C35" s="104"/>
      <c r="D35" s="104"/>
    </row>
    <row r="36" ht="20.25" customHeight="1" spans="1:4">
      <c r="A36" s="82">
        <v>2010308</v>
      </c>
      <c r="B36" s="83" t="s">
        <v>132</v>
      </c>
      <c r="C36" s="104"/>
      <c r="D36" s="104"/>
    </row>
    <row r="37" ht="20.25" customHeight="1" spans="1:4">
      <c r="A37" s="82">
        <v>2010309</v>
      </c>
      <c r="B37" s="83" t="s">
        <v>133</v>
      </c>
      <c r="C37" s="104"/>
      <c r="D37" s="104"/>
    </row>
    <row r="38" ht="20.25" customHeight="1" spans="1:4">
      <c r="A38" s="82">
        <v>2010350</v>
      </c>
      <c r="B38" s="83" t="s">
        <v>121</v>
      </c>
      <c r="C38" s="104">
        <v>127.11</v>
      </c>
      <c r="D38" s="104">
        <v>107.4</v>
      </c>
    </row>
    <row r="39" ht="20.25" customHeight="1" spans="1:4">
      <c r="A39" s="82">
        <v>2010399</v>
      </c>
      <c r="B39" s="83" t="s">
        <v>134</v>
      </c>
      <c r="C39" s="104">
        <v>220</v>
      </c>
      <c r="D39" s="104">
        <v>202</v>
      </c>
    </row>
    <row r="40" ht="20.25" customHeight="1" spans="1:4">
      <c r="A40" s="84">
        <v>20104</v>
      </c>
      <c r="B40" s="84" t="s">
        <v>135</v>
      </c>
      <c r="C40" s="103">
        <f>SUM(C41:C50)</f>
        <v>0</v>
      </c>
      <c r="D40" s="103">
        <f>SUM(D41:D50)</f>
        <v>0</v>
      </c>
    </row>
    <row r="41" ht="20.25" customHeight="1" spans="1:4">
      <c r="A41" s="82">
        <v>2010401</v>
      </c>
      <c r="B41" s="83" t="s">
        <v>112</v>
      </c>
      <c r="C41" s="104"/>
      <c r="D41" s="104"/>
    </row>
    <row r="42" ht="20.25" customHeight="1" spans="1:4">
      <c r="A42" s="82">
        <v>2010402</v>
      </c>
      <c r="B42" s="83" t="s">
        <v>113</v>
      </c>
      <c r="C42" s="104"/>
      <c r="D42" s="104"/>
    </row>
    <row r="43" ht="20.25" customHeight="1" spans="1:4">
      <c r="A43" s="82">
        <v>2010403</v>
      </c>
      <c r="B43" s="83" t="s">
        <v>114</v>
      </c>
      <c r="C43" s="104"/>
      <c r="D43" s="104"/>
    </row>
    <row r="44" ht="20.25" customHeight="1" spans="1:4">
      <c r="A44" s="82">
        <v>2010404</v>
      </c>
      <c r="B44" s="83" t="s">
        <v>136</v>
      </c>
      <c r="C44" s="104"/>
      <c r="D44" s="104"/>
    </row>
    <row r="45" ht="20.25" customHeight="1" spans="1:4">
      <c r="A45" s="82">
        <v>2010405</v>
      </c>
      <c r="B45" s="83" t="s">
        <v>137</v>
      </c>
      <c r="C45" s="104"/>
      <c r="D45" s="104"/>
    </row>
    <row r="46" ht="20.25" customHeight="1" spans="1:4">
      <c r="A46" s="82">
        <v>2010406</v>
      </c>
      <c r="B46" s="83" t="s">
        <v>138</v>
      </c>
      <c r="C46" s="104"/>
      <c r="D46" s="104"/>
    </row>
    <row r="47" ht="20.25" customHeight="1" spans="1:4">
      <c r="A47" s="82">
        <v>2010407</v>
      </c>
      <c r="B47" s="83" t="s">
        <v>139</v>
      </c>
      <c r="C47" s="104"/>
      <c r="D47" s="104"/>
    </row>
    <row r="48" ht="20.25" customHeight="1" spans="1:4">
      <c r="A48" s="82">
        <v>2010408</v>
      </c>
      <c r="B48" s="83" t="s">
        <v>140</v>
      </c>
      <c r="C48" s="104"/>
      <c r="D48" s="104"/>
    </row>
    <row r="49" ht="20.25" customHeight="1" spans="1:4">
      <c r="A49" s="82">
        <v>2010450</v>
      </c>
      <c r="B49" s="83" t="s">
        <v>121</v>
      </c>
      <c r="C49" s="104"/>
      <c r="D49" s="104"/>
    </row>
    <row r="50" ht="20.25" customHeight="1" spans="1:4">
      <c r="A50" s="82">
        <v>2010499</v>
      </c>
      <c r="B50" s="83" t="s">
        <v>141</v>
      </c>
      <c r="C50" s="104"/>
      <c r="D50" s="104"/>
    </row>
    <row r="51" ht="20.25" customHeight="1" spans="1:4">
      <c r="A51" s="84">
        <v>20105</v>
      </c>
      <c r="B51" s="84" t="s">
        <v>142</v>
      </c>
      <c r="C51" s="103">
        <f>SUM(C52:C61)</f>
        <v>17.5</v>
      </c>
      <c r="D51" s="103">
        <f>SUM(D52:D61)</f>
        <v>17.3</v>
      </c>
    </row>
    <row r="52" ht="20.25" customHeight="1" spans="1:4">
      <c r="A52" s="82">
        <v>2010501</v>
      </c>
      <c r="B52" s="83" t="s">
        <v>112</v>
      </c>
      <c r="C52" s="104"/>
      <c r="D52" s="104"/>
    </row>
    <row r="53" ht="20.25" customHeight="1" spans="1:4">
      <c r="A53" s="82">
        <v>2010502</v>
      </c>
      <c r="B53" s="83" t="s">
        <v>113</v>
      </c>
      <c r="C53" s="104"/>
      <c r="D53" s="104"/>
    </row>
    <row r="54" ht="20.25" customHeight="1" spans="1:4">
      <c r="A54" s="82">
        <v>2010503</v>
      </c>
      <c r="B54" s="83" t="s">
        <v>114</v>
      </c>
      <c r="C54" s="104"/>
      <c r="D54" s="104"/>
    </row>
    <row r="55" ht="20.25" customHeight="1" spans="1:4">
      <c r="A55" s="82">
        <v>2010504</v>
      </c>
      <c r="B55" s="83" t="s">
        <v>143</v>
      </c>
      <c r="C55" s="104"/>
      <c r="D55" s="104"/>
    </row>
    <row r="56" ht="20.25" customHeight="1" spans="1:4">
      <c r="A56" s="82">
        <v>2010505</v>
      </c>
      <c r="B56" s="83" t="s">
        <v>144</v>
      </c>
      <c r="C56" s="104"/>
      <c r="D56" s="104"/>
    </row>
    <row r="57" ht="20.25" customHeight="1" spans="1:4">
      <c r="A57" s="82">
        <v>2010506</v>
      </c>
      <c r="B57" s="83" t="s">
        <v>145</v>
      </c>
      <c r="C57" s="104"/>
      <c r="D57" s="104"/>
    </row>
    <row r="58" ht="20.25" customHeight="1" spans="1:4">
      <c r="A58" s="82">
        <v>2010507</v>
      </c>
      <c r="B58" s="83" t="s">
        <v>146</v>
      </c>
      <c r="C58" s="104">
        <v>17.5</v>
      </c>
      <c r="D58" s="104">
        <v>17.3</v>
      </c>
    </row>
    <row r="59" ht="20.25" customHeight="1" spans="1:4">
      <c r="A59" s="82">
        <v>2010508</v>
      </c>
      <c r="B59" s="83" t="s">
        <v>147</v>
      </c>
      <c r="C59" s="104"/>
      <c r="D59" s="104"/>
    </row>
    <row r="60" ht="20.25" customHeight="1" spans="1:4">
      <c r="A60" s="82">
        <v>2010550</v>
      </c>
      <c r="B60" s="83" t="s">
        <v>121</v>
      </c>
      <c r="C60" s="104"/>
      <c r="D60" s="104"/>
    </row>
    <row r="61" ht="20.25" customHeight="1" spans="1:4">
      <c r="A61" s="82">
        <v>2010599</v>
      </c>
      <c r="B61" s="83" t="s">
        <v>148</v>
      </c>
      <c r="C61" s="104"/>
      <c r="D61" s="104"/>
    </row>
    <row r="62" ht="20.25" customHeight="1" spans="1:4">
      <c r="A62" s="84">
        <v>20106</v>
      </c>
      <c r="B62" s="84" t="s">
        <v>149</v>
      </c>
      <c r="C62" s="103">
        <f>SUM(C63:C72)</f>
        <v>76.66</v>
      </c>
      <c r="D62" s="103">
        <f>SUM(D63:D72)</f>
        <v>54.16</v>
      </c>
    </row>
    <row r="63" ht="20.25" customHeight="1" spans="1:4">
      <c r="A63" s="82">
        <v>2010601</v>
      </c>
      <c r="B63" s="83" t="s">
        <v>112</v>
      </c>
      <c r="C63" s="104">
        <v>45.92</v>
      </c>
      <c r="D63" s="104">
        <v>40.3</v>
      </c>
    </row>
    <row r="64" ht="20.25" customHeight="1" spans="1:4">
      <c r="A64" s="82">
        <v>2010602</v>
      </c>
      <c r="B64" s="83" t="s">
        <v>113</v>
      </c>
      <c r="C64" s="104">
        <v>2.16</v>
      </c>
      <c r="D64" s="104">
        <v>0.36</v>
      </c>
    </row>
    <row r="65" ht="20.25" customHeight="1" spans="1:4">
      <c r="A65" s="82">
        <v>2010603</v>
      </c>
      <c r="B65" s="83" t="s">
        <v>114</v>
      </c>
      <c r="C65" s="104">
        <v>28.58</v>
      </c>
      <c r="D65" s="104">
        <v>13.5</v>
      </c>
    </row>
    <row r="66" ht="20.25" customHeight="1" spans="1:4">
      <c r="A66" s="82">
        <v>2010604</v>
      </c>
      <c r="B66" s="83" t="s">
        <v>150</v>
      </c>
      <c r="C66" s="104"/>
      <c r="D66" s="104"/>
    </row>
    <row r="67" ht="20.25" customHeight="1" spans="1:4">
      <c r="A67" s="82">
        <v>2010605</v>
      </c>
      <c r="B67" s="83" t="s">
        <v>151</v>
      </c>
      <c r="C67" s="104"/>
      <c r="D67" s="104"/>
    </row>
    <row r="68" ht="20.25" customHeight="1" spans="1:4">
      <c r="A68" s="82">
        <v>2010606</v>
      </c>
      <c r="B68" s="83" t="s">
        <v>152</v>
      </c>
      <c r="C68" s="104"/>
      <c r="D68" s="104"/>
    </row>
    <row r="69" ht="20.25" customHeight="1" spans="1:4">
      <c r="A69" s="82">
        <v>2010607</v>
      </c>
      <c r="B69" s="83" t="s">
        <v>153</v>
      </c>
      <c r="C69" s="104"/>
      <c r="D69" s="104"/>
    </row>
    <row r="70" ht="20.25" customHeight="1" spans="1:4">
      <c r="A70" s="82">
        <v>2010608</v>
      </c>
      <c r="B70" s="83" t="s">
        <v>154</v>
      </c>
      <c r="C70" s="104"/>
      <c r="D70" s="104"/>
    </row>
    <row r="71" ht="20.25" customHeight="1" spans="1:4">
      <c r="A71" s="82">
        <v>2010650</v>
      </c>
      <c r="B71" s="83" t="s">
        <v>121</v>
      </c>
      <c r="C71" s="104"/>
      <c r="D71" s="104"/>
    </row>
    <row r="72" ht="20.25" customHeight="1" spans="1:4">
      <c r="A72" s="82">
        <v>2010699</v>
      </c>
      <c r="B72" s="83" t="s">
        <v>155</v>
      </c>
      <c r="C72" s="104"/>
      <c r="D72" s="104"/>
    </row>
    <row r="73" ht="20.25" customHeight="1" spans="1:4">
      <c r="A73" s="84">
        <v>20107</v>
      </c>
      <c r="B73" s="84" t="s">
        <v>156</v>
      </c>
      <c r="C73" s="103">
        <f>SUM(C74:C80)</f>
        <v>510</v>
      </c>
      <c r="D73" s="103">
        <f>SUM(D74:D80)</f>
        <v>445.4</v>
      </c>
    </row>
    <row r="74" ht="20.25" customHeight="1" spans="1:4">
      <c r="A74" s="82">
        <v>2010701</v>
      </c>
      <c r="B74" s="83" t="s">
        <v>112</v>
      </c>
      <c r="C74" s="105"/>
      <c r="D74" s="105"/>
    </row>
    <row r="75" ht="20.25" customHeight="1" spans="1:4">
      <c r="A75" s="82">
        <v>2010702</v>
      </c>
      <c r="B75" s="83" t="s">
        <v>113</v>
      </c>
      <c r="C75" s="105"/>
      <c r="D75" s="105"/>
    </row>
    <row r="76" ht="20.25" customHeight="1" spans="1:4">
      <c r="A76" s="82">
        <v>2010703</v>
      </c>
      <c r="B76" s="83" t="s">
        <v>114</v>
      </c>
      <c r="C76" s="105"/>
      <c r="D76" s="105"/>
    </row>
    <row r="77" ht="20.25" customHeight="1" spans="1:4">
      <c r="A77" s="82">
        <v>2010709</v>
      </c>
      <c r="B77" s="83" t="s">
        <v>153</v>
      </c>
      <c r="C77" s="105"/>
      <c r="D77" s="105"/>
    </row>
    <row r="78" ht="20.25" customHeight="1" spans="1:4">
      <c r="A78" s="82">
        <v>2010710</v>
      </c>
      <c r="B78" s="83" t="s">
        <v>157</v>
      </c>
      <c r="C78" s="105"/>
      <c r="D78" s="105"/>
    </row>
    <row r="79" ht="20.25" customHeight="1" spans="1:4">
      <c r="A79" s="82">
        <v>2010750</v>
      </c>
      <c r="B79" s="83" t="s">
        <v>121</v>
      </c>
      <c r="C79" s="105"/>
      <c r="D79" s="105"/>
    </row>
    <row r="80" ht="20.25" customHeight="1" spans="1:6">
      <c r="A80" s="82">
        <v>2010799</v>
      </c>
      <c r="B80" s="83" t="s">
        <v>158</v>
      </c>
      <c r="C80" s="106">
        <v>510</v>
      </c>
      <c r="D80" s="106">
        <v>445.4</v>
      </c>
      <c r="F80" s="62"/>
    </row>
    <row r="81" ht="20.25" customHeight="1" spans="1:4">
      <c r="A81" s="84">
        <v>20108</v>
      </c>
      <c r="B81" s="84" t="s">
        <v>159</v>
      </c>
      <c r="C81" s="103">
        <f>SUM(C82:C89)</f>
        <v>0</v>
      </c>
      <c r="D81" s="103">
        <f>SUM(D82:D89)</f>
        <v>0</v>
      </c>
    </row>
    <row r="82" ht="20.25" customHeight="1" spans="1:4">
      <c r="A82" s="82">
        <v>2010801</v>
      </c>
      <c r="B82" s="83" t="s">
        <v>112</v>
      </c>
      <c r="C82" s="104"/>
      <c r="D82" s="104"/>
    </row>
    <row r="83" ht="20.25" customHeight="1" spans="1:4">
      <c r="A83" s="82">
        <v>2010802</v>
      </c>
      <c r="B83" s="83" t="s">
        <v>113</v>
      </c>
      <c r="C83" s="104"/>
      <c r="D83" s="104"/>
    </row>
    <row r="84" ht="20.25" customHeight="1" spans="1:4">
      <c r="A84" s="82">
        <v>2010803</v>
      </c>
      <c r="B84" s="83" t="s">
        <v>114</v>
      </c>
      <c r="C84" s="104"/>
      <c r="D84" s="104"/>
    </row>
    <row r="85" ht="20.25" customHeight="1" spans="1:4">
      <c r="A85" s="82">
        <v>2010804</v>
      </c>
      <c r="B85" s="83" t="s">
        <v>160</v>
      </c>
      <c r="C85" s="104"/>
      <c r="D85" s="104"/>
    </row>
    <row r="86" ht="20.25" customHeight="1" spans="1:4">
      <c r="A86" s="82">
        <v>2010805</v>
      </c>
      <c r="B86" s="83" t="s">
        <v>161</v>
      </c>
      <c r="C86" s="104"/>
      <c r="D86" s="104"/>
    </row>
    <row r="87" ht="20.25" customHeight="1" spans="1:4">
      <c r="A87" s="82">
        <v>2010806</v>
      </c>
      <c r="B87" s="83" t="s">
        <v>153</v>
      </c>
      <c r="C87" s="104"/>
      <c r="D87" s="104"/>
    </row>
    <row r="88" ht="20.25" customHeight="1" spans="1:4">
      <c r="A88" s="82">
        <v>2010850</v>
      </c>
      <c r="B88" s="83" t="s">
        <v>121</v>
      </c>
      <c r="C88" s="104"/>
      <c r="D88" s="104"/>
    </row>
    <row r="89" ht="20.25" customHeight="1" spans="1:4">
      <c r="A89" s="82">
        <v>2010899</v>
      </c>
      <c r="B89" s="83" t="s">
        <v>162</v>
      </c>
      <c r="C89" s="104"/>
      <c r="D89" s="104"/>
    </row>
    <row r="90" ht="20.25" customHeight="1" spans="1:4">
      <c r="A90" s="84">
        <v>20109</v>
      </c>
      <c r="B90" s="84" t="s">
        <v>163</v>
      </c>
      <c r="C90" s="103">
        <f>SUM(C91:C102)</f>
        <v>0</v>
      </c>
      <c r="D90" s="103">
        <f>SUM(D91:D102)</f>
        <v>0</v>
      </c>
    </row>
    <row r="91" ht="20.25" customHeight="1" spans="1:4">
      <c r="A91" s="82">
        <v>2010901</v>
      </c>
      <c r="B91" s="83" t="s">
        <v>112</v>
      </c>
      <c r="C91" s="105"/>
      <c r="D91" s="105"/>
    </row>
    <row r="92" ht="20.25" customHeight="1" spans="1:4">
      <c r="A92" s="82">
        <v>2010902</v>
      </c>
      <c r="B92" s="83" t="s">
        <v>113</v>
      </c>
      <c r="C92" s="105"/>
      <c r="D92" s="105"/>
    </row>
    <row r="93" ht="20.25" customHeight="1" spans="1:4">
      <c r="A93" s="82">
        <v>2010903</v>
      </c>
      <c r="B93" s="83" t="s">
        <v>114</v>
      </c>
      <c r="C93" s="105"/>
      <c r="D93" s="105"/>
    </row>
    <row r="94" ht="20.25" customHeight="1" spans="1:4">
      <c r="A94" s="82">
        <v>2010905</v>
      </c>
      <c r="B94" s="83" t="s">
        <v>164</v>
      </c>
      <c r="C94" s="105"/>
      <c r="D94" s="105"/>
    </row>
    <row r="95" ht="20.25" customHeight="1" spans="1:4">
      <c r="A95" s="82">
        <v>2010907</v>
      </c>
      <c r="B95" s="83" t="s">
        <v>165</v>
      </c>
      <c r="C95" s="105"/>
      <c r="D95" s="105"/>
    </row>
    <row r="96" ht="20.25" customHeight="1" spans="1:4">
      <c r="A96" s="82">
        <v>2010908</v>
      </c>
      <c r="B96" s="83" t="s">
        <v>153</v>
      </c>
      <c r="C96" s="105"/>
      <c r="D96" s="105"/>
    </row>
    <row r="97" ht="20.25" customHeight="1" spans="1:4">
      <c r="A97" s="82">
        <v>2010909</v>
      </c>
      <c r="B97" s="83" t="s">
        <v>166</v>
      </c>
      <c r="C97" s="105"/>
      <c r="D97" s="105"/>
    </row>
    <row r="98" ht="20.25" customHeight="1" spans="1:4">
      <c r="A98" s="82">
        <v>2010910</v>
      </c>
      <c r="B98" s="83" t="s">
        <v>167</v>
      </c>
      <c r="C98" s="105"/>
      <c r="D98" s="105"/>
    </row>
    <row r="99" ht="20.25" customHeight="1" spans="1:4">
      <c r="A99" s="82">
        <v>2010911</v>
      </c>
      <c r="B99" s="83" t="s">
        <v>168</v>
      </c>
      <c r="C99" s="105"/>
      <c r="D99" s="105"/>
    </row>
    <row r="100" ht="20.25" customHeight="1" spans="1:4">
      <c r="A100" s="82">
        <v>2010912</v>
      </c>
      <c r="B100" s="83" t="s">
        <v>169</v>
      </c>
      <c r="C100" s="105"/>
      <c r="D100" s="105"/>
    </row>
    <row r="101" ht="20.25" customHeight="1" spans="1:4">
      <c r="A101" s="82">
        <v>2010950</v>
      </c>
      <c r="B101" s="83" t="s">
        <v>121</v>
      </c>
      <c r="C101" s="105"/>
      <c r="D101" s="105"/>
    </row>
    <row r="102" ht="20.25" customHeight="1" spans="1:4">
      <c r="A102" s="82">
        <v>2010999</v>
      </c>
      <c r="B102" s="83" t="s">
        <v>170</v>
      </c>
      <c r="C102" s="105"/>
      <c r="D102" s="105"/>
    </row>
    <row r="103" ht="20.25" customHeight="1" spans="1:4">
      <c r="A103" s="84">
        <v>20111</v>
      </c>
      <c r="B103" s="84" t="s">
        <v>171</v>
      </c>
      <c r="C103" s="103">
        <f>SUM(C104:C111)</f>
        <v>1</v>
      </c>
      <c r="D103" s="103">
        <f>SUM(D104:D111)</f>
        <v>0.08</v>
      </c>
    </row>
    <row r="104" ht="20.25" customHeight="1" spans="1:4">
      <c r="A104" s="82">
        <v>2011101</v>
      </c>
      <c r="B104" s="83" t="s">
        <v>112</v>
      </c>
      <c r="C104" s="104"/>
      <c r="D104" s="104"/>
    </row>
    <row r="105" ht="20.25" customHeight="1" spans="1:4">
      <c r="A105" s="82">
        <v>2011102</v>
      </c>
      <c r="B105" s="83" t="s">
        <v>113</v>
      </c>
      <c r="C105" s="104"/>
      <c r="D105" s="104"/>
    </row>
    <row r="106" ht="20.25" customHeight="1" spans="1:4">
      <c r="A106" s="82">
        <v>2011103</v>
      </c>
      <c r="B106" s="83" t="s">
        <v>114</v>
      </c>
      <c r="C106" s="104"/>
      <c r="D106" s="104"/>
    </row>
    <row r="107" ht="20.25" customHeight="1" spans="1:4">
      <c r="A107" s="82">
        <v>2011104</v>
      </c>
      <c r="B107" s="83" t="s">
        <v>172</v>
      </c>
      <c r="C107" s="104"/>
      <c r="D107" s="104"/>
    </row>
    <row r="108" ht="20.25" customHeight="1" spans="1:4">
      <c r="A108" s="82">
        <v>2011105</v>
      </c>
      <c r="B108" s="83" t="s">
        <v>173</v>
      </c>
      <c r="C108" s="104"/>
      <c r="D108" s="104"/>
    </row>
    <row r="109" ht="20.25" customHeight="1" spans="1:4">
      <c r="A109" s="82">
        <v>2011106</v>
      </c>
      <c r="B109" s="83" t="s">
        <v>174</v>
      </c>
      <c r="C109" s="104"/>
      <c r="D109" s="104"/>
    </row>
    <row r="110" ht="20.25" customHeight="1" spans="1:4">
      <c r="A110" s="82">
        <v>2011150</v>
      </c>
      <c r="B110" s="83" t="s">
        <v>121</v>
      </c>
      <c r="C110" s="104"/>
      <c r="D110" s="104"/>
    </row>
    <row r="111" ht="20.25" customHeight="1" spans="1:4">
      <c r="A111" s="82">
        <v>2011199</v>
      </c>
      <c r="B111" s="83" t="s">
        <v>175</v>
      </c>
      <c r="C111" s="104">
        <v>1</v>
      </c>
      <c r="D111" s="104">
        <v>0.08</v>
      </c>
    </row>
    <row r="112" ht="20.25" customHeight="1" spans="1:4">
      <c r="A112" s="84">
        <v>20113</v>
      </c>
      <c r="B112" s="84" t="s">
        <v>176</v>
      </c>
      <c r="C112" s="103">
        <f>SUM(C113:C122)</f>
        <v>1</v>
      </c>
      <c r="D112" s="103">
        <f>SUM(D113:D122)</f>
        <v>0</v>
      </c>
    </row>
    <row r="113" ht="20.25" customHeight="1" spans="1:4">
      <c r="A113" s="82">
        <v>2011301</v>
      </c>
      <c r="B113" s="83" t="s">
        <v>112</v>
      </c>
      <c r="C113" s="105"/>
      <c r="D113" s="105"/>
    </row>
    <row r="114" ht="20.25" customHeight="1" spans="1:4">
      <c r="A114" s="82">
        <v>2011302</v>
      </c>
      <c r="B114" s="83" t="s">
        <v>113</v>
      </c>
      <c r="C114" s="105"/>
      <c r="D114" s="105"/>
    </row>
    <row r="115" ht="20.25" customHeight="1" spans="1:4">
      <c r="A115" s="82">
        <v>2011303</v>
      </c>
      <c r="B115" s="83" t="s">
        <v>114</v>
      </c>
      <c r="C115" s="105"/>
      <c r="D115" s="105"/>
    </row>
    <row r="116" ht="20.25" customHeight="1" spans="1:4">
      <c r="A116" s="82">
        <v>2011304</v>
      </c>
      <c r="B116" s="83" t="s">
        <v>177</v>
      </c>
      <c r="C116" s="105"/>
      <c r="D116" s="105"/>
    </row>
    <row r="117" ht="20.25" customHeight="1" spans="1:4">
      <c r="A117" s="82">
        <v>2011305</v>
      </c>
      <c r="B117" s="83" t="s">
        <v>178</v>
      </c>
      <c r="C117" s="105"/>
      <c r="D117" s="105"/>
    </row>
    <row r="118" ht="20.25" customHeight="1" spans="1:4">
      <c r="A118" s="82">
        <v>2011306</v>
      </c>
      <c r="B118" s="83" t="s">
        <v>179</v>
      </c>
      <c r="C118" s="105"/>
      <c r="D118" s="105"/>
    </row>
    <row r="119" ht="20.25" customHeight="1" spans="1:4">
      <c r="A119" s="82">
        <v>2011307</v>
      </c>
      <c r="B119" s="83" t="s">
        <v>180</v>
      </c>
      <c r="C119" s="105"/>
      <c r="D119" s="105"/>
    </row>
    <row r="120" ht="20.25" customHeight="1" spans="1:4">
      <c r="A120" s="82">
        <v>2011308</v>
      </c>
      <c r="B120" s="83" t="s">
        <v>181</v>
      </c>
      <c r="C120" s="105"/>
      <c r="D120" s="105"/>
    </row>
    <row r="121" ht="20.25" customHeight="1" spans="1:4">
      <c r="A121" s="82">
        <v>2011350</v>
      </c>
      <c r="B121" s="83" t="s">
        <v>121</v>
      </c>
      <c r="C121" s="105"/>
      <c r="D121" s="105"/>
    </row>
    <row r="122" ht="20.25" customHeight="1" spans="1:4">
      <c r="A122" s="82">
        <v>2011399</v>
      </c>
      <c r="B122" s="83" t="s">
        <v>182</v>
      </c>
      <c r="C122" s="105">
        <v>1</v>
      </c>
      <c r="D122" s="105"/>
    </row>
    <row r="123" ht="20.25" customHeight="1" spans="1:4">
      <c r="A123" s="84">
        <v>20114</v>
      </c>
      <c r="B123" s="84" t="s">
        <v>183</v>
      </c>
      <c r="C123" s="103">
        <f>SUM(C124:C134)</f>
        <v>0</v>
      </c>
      <c r="D123" s="103">
        <f>SUM(D124:D134)</f>
        <v>0</v>
      </c>
    </row>
    <row r="124" ht="20.25" customHeight="1" spans="1:4">
      <c r="A124" s="82">
        <v>2011401</v>
      </c>
      <c r="B124" s="83" t="s">
        <v>112</v>
      </c>
      <c r="C124" s="105"/>
      <c r="D124" s="105"/>
    </row>
    <row r="125" ht="20.25" customHeight="1" spans="1:4">
      <c r="A125" s="82">
        <v>2011402</v>
      </c>
      <c r="B125" s="83" t="s">
        <v>113</v>
      </c>
      <c r="C125" s="105"/>
      <c r="D125" s="105"/>
    </row>
    <row r="126" ht="20.25" customHeight="1" spans="1:4">
      <c r="A126" s="82">
        <v>2011403</v>
      </c>
      <c r="B126" s="83" t="s">
        <v>114</v>
      </c>
      <c r="C126" s="105"/>
      <c r="D126" s="105"/>
    </row>
    <row r="127" ht="20.25" customHeight="1" spans="1:4">
      <c r="A127" s="82">
        <v>2011404</v>
      </c>
      <c r="B127" s="83" t="s">
        <v>184</v>
      </c>
      <c r="C127" s="105"/>
      <c r="D127" s="105"/>
    </row>
    <row r="128" ht="20.25" customHeight="1" spans="1:4">
      <c r="A128" s="82">
        <v>2011405</v>
      </c>
      <c r="B128" s="83" t="s">
        <v>185</v>
      </c>
      <c r="C128" s="105"/>
      <c r="D128" s="105"/>
    </row>
    <row r="129" ht="20.25" customHeight="1" spans="1:4">
      <c r="A129" s="82">
        <v>2011408</v>
      </c>
      <c r="B129" s="83" t="s">
        <v>186</v>
      </c>
      <c r="C129" s="105"/>
      <c r="D129" s="105"/>
    </row>
    <row r="130" ht="20.25" customHeight="1" spans="1:4">
      <c r="A130" s="82">
        <v>2011409</v>
      </c>
      <c r="B130" s="83" t="s">
        <v>187</v>
      </c>
      <c r="C130" s="105"/>
      <c r="D130" s="105"/>
    </row>
    <row r="131" ht="20.25" customHeight="1" spans="1:4">
      <c r="A131" s="82">
        <v>2011410</v>
      </c>
      <c r="B131" s="83" t="s">
        <v>188</v>
      </c>
      <c r="C131" s="105"/>
      <c r="D131" s="105"/>
    </row>
    <row r="132" ht="20.25" customHeight="1" spans="1:4">
      <c r="A132" s="82">
        <v>2011411</v>
      </c>
      <c r="B132" s="83" t="s">
        <v>189</v>
      </c>
      <c r="C132" s="105"/>
      <c r="D132" s="105"/>
    </row>
    <row r="133" ht="20.25" customHeight="1" spans="1:4">
      <c r="A133" s="82">
        <v>2011450</v>
      </c>
      <c r="B133" s="83" t="s">
        <v>121</v>
      </c>
      <c r="C133" s="105"/>
      <c r="D133" s="105"/>
    </row>
    <row r="134" ht="20.25" customHeight="1" spans="1:4">
      <c r="A134" s="82">
        <v>2011499</v>
      </c>
      <c r="B134" s="83" t="s">
        <v>190</v>
      </c>
      <c r="C134" s="105"/>
      <c r="D134" s="105"/>
    </row>
    <row r="135" ht="20.25" customHeight="1" spans="1:4">
      <c r="A135" s="84">
        <v>20123</v>
      </c>
      <c r="B135" s="84" t="s">
        <v>191</v>
      </c>
      <c r="C135" s="107">
        <f>SUM(C136:C141)</f>
        <v>0</v>
      </c>
      <c r="D135" s="107">
        <f>SUM(D136:D141)</f>
        <v>0</v>
      </c>
    </row>
    <row r="136" ht="20.25" customHeight="1" spans="1:4">
      <c r="A136" s="82">
        <v>2012301</v>
      </c>
      <c r="B136" s="83" t="s">
        <v>112</v>
      </c>
      <c r="C136" s="105"/>
      <c r="D136" s="105"/>
    </row>
    <row r="137" ht="20.25" customHeight="1" spans="1:4">
      <c r="A137" s="82">
        <v>2012302</v>
      </c>
      <c r="B137" s="83" t="s">
        <v>113</v>
      </c>
      <c r="C137" s="105"/>
      <c r="D137" s="105"/>
    </row>
    <row r="138" ht="20.25" customHeight="1" spans="1:4">
      <c r="A138" s="82">
        <v>2012303</v>
      </c>
      <c r="B138" s="83" t="s">
        <v>114</v>
      </c>
      <c r="C138" s="105"/>
      <c r="D138" s="105"/>
    </row>
    <row r="139" ht="20.25" customHeight="1" spans="1:4">
      <c r="A139" s="82">
        <v>2012304</v>
      </c>
      <c r="B139" s="83" t="s">
        <v>192</v>
      </c>
      <c r="C139" s="105"/>
      <c r="D139" s="105"/>
    </row>
    <row r="140" ht="20.25" customHeight="1" spans="1:4">
      <c r="A140" s="82">
        <v>2012350</v>
      </c>
      <c r="B140" s="83" t="s">
        <v>121</v>
      </c>
      <c r="C140" s="105"/>
      <c r="D140" s="105"/>
    </row>
    <row r="141" ht="20.25" customHeight="1" spans="1:4">
      <c r="A141" s="82">
        <v>2012399</v>
      </c>
      <c r="B141" s="83" t="s">
        <v>193</v>
      </c>
      <c r="C141" s="105"/>
      <c r="D141" s="105"/>
    </row>
    <row r="142" ht="20.25" customHeight="1" spans="1:4">
      <c r="A142" s="84">
        <v>20125</v>
      </c>
      <c r="B142" s="84" t="s">
        <v>194</v>
      </c>
      <c r="C142" s="107">
        <f>SUM(C143:C149)</f>
        <v>0</v>
      </c>
      <c r="D142" s="107">
        <f>SUM(D143:D149)</f>
        <v>0</v>
      </c>
    </row>
    <row r="143" ht="20.25" customHeight="1" spans="1:4">
      <c r="A143" s="82">
        <v>2012501</v>
      </c>
      <c r="B143" s="83" t="s">
        <v>112</v>
      </c>
      <c r="C143" s="105"/>
      <c r="D143" s="105"/>
    </row>
    <row r="144" ht="20.25" customHeight="1" spans="1:4">
      <c r="A144" s="82">
        <v>2012502</v>
      </c>
      <c r="B144" s="83" t="s">
        <v>113</v>
      </c>
      <c r="C144" s="105"/>
      <c r="D144" s="105"/>
    </row>
    <row r="145" ht="20.25" customHeight="1" spans="1:4">
      <c r="A145" s="82">
        <v>2012503</v>
      </c>
      <c r="B145" s="83" t="s">
        <v>114</v>
      </c>
      <c r="C145" s="105"/>
      <c r="D145" s="105"/>
    </row>
    <row r="146" ht="20.25" customHeight="1" spans="1:4">
      <c r="A146" s="82">
        <v>2012504</v>
      </c>
      <c r="B146" s="83" t="s">
        <v>195</v>
      </c>
      <c r="C146" s="105"/>
      <c r="D146" s="105"/>
    </row>
    <row r="147" ht="20.25" customHeight="1" spans="1:4">
      <c r="A147" s="82">
        <v>2012505</v>
      </c>
      <c r="B147" s="83" t="s">
        <v>196</v>
      </c>
      <c r="C147" s="105"/>
      <c r="D147" s="105"/>
    </row>
    <row r="148" ht="20.25" customHeight="1" spans="1:4">
      <c r="A148" s="82">
        <v>2012550</v>
      </c>
      <c r="B148" s="83" t="s">
        <v>121</v>
      </c>
      <c r="C148" s="105"/>
      <c r="D148" s="105"/>
    </row>
    <row r="149" ht="20.25" customHeight="1" spans="1:4">
      <c r="A149" s="82">
        <v>2012599</v>
      </c>
      <c r="B149" s="83" t="s">
        <v>197</v>
      </c>
      <c r="C149" s="105"/>
      <c r="D149" s="105"/>
    </row>
    <row r="150" ht="20.25" customHeight="1" spans="1:4">
      <c r="A150" s="84">
        <v>20126</v>
      </c>
      <c r="B150" s="84" t="s">
        <v>198</v>
      </c>
      <c r="C150" s="103">
        <f>SUM(C151:C155)</f>
        <v>0</v>
      </c>
      <c r="D150" s="103">
        <f>SUM(D151:D155)</f>
        <v>0</v>
      </c>
    </row>
    <row r="151" ht="20.25" customHeight="1" spans="1:4">
      <c r="A151" s="82">
        <v>2012601</v>
      </c>
      <c r="B151" s="83" t="s">
        <v>112</v>
      </c>
      <c r="C151" s="104"/>
      <c r="D151" s="104"/>
    </row>
    <row r="152" ht="20.25" customHeight="1" spans="1:4">
      <c r="A152" s="82">
        <v>2012602</v>
      </c>
      <c r="B152" s="83" t="s">
        <v>113</v>
      </c>
      <c r="C152" s="104"/>
      <c r="D152" s="104"/>
    </row>
    <row r="153" ht="20.25" customHeight="1" spans="1:4">
      <c r="A153" s="82">
        <v>2012603</v>
      </c>
      <c r="B153" s="83" t="s">
        <v>114</v>
      </c>
      <c r="C153" s="104"/>
      <c r="D153" s="104"/>
    </row>
    <row r="154" ht="20.25" customHeight="1" spans="1:4">
      <c r="A154" s="82">
        <v>2012604</v>
      </c>
      <c r="B154" s="83" t="s">
        <v>199</v>
      </c>
      <c r="C154" s="104"/>
      <c r="D154" s="104"/>
    </row>
    <row r="155" ht="20.25" customHeight="1" spans="1:4">
      <c r="A155" s="82">
        <v>2012699</v>
      </c>
      <c r="B155" s="83" t="s">
        <v>200</v>
      </c>
      <c r="C155" s="104"/>
      <c r="D155" s="104"/>
    </row>
    <row r="156" ht="20.25" customHeight="1" spans="1:4">
      <c r="A156" s="84">
        <v>20128</v>
      </c>
      <c r="B156" s="84" t="s">
        <v>201</v>
      </c>
      <c r="C156" s="103">
        <f>SUM(C157:C162)</f>
        <v>0</v>
      </c>
      <c r="D156" s="103">
        <f>SUM(D157:D162)</f>
        <v>0</v>
      </c>
    </row>
    <row r="157" ht="20.25" customHeight="1" spans="1:4">
      <c r="A157" s="82">
        <v>2012801</v>
      </c>
      <c r="B157" s="83" t="s">
        <v>112</v>
      </c>
      <c r="C157" s="104"/>
      <c r="D157" s="104"/>
    </row>
    <row r="158" ht="20.25" customHeight="1" spans="1:4">
      <c r="A158" s="82">
        <v>2012802</v>
      </c>
      <c r="B158" s="83" t="s">
        <v>113</v>
      </c>
      <c r="C158" s="104"/>
      <c r="D158" s="104"/>
    </row>
    <row r="159" ht="20.25" customHeight="1" spans="1:4">
      <c r="A159" s="82">
        <v>2012803</v>
      </c>
      <c r="B159" s="83" t="s">
        <v>114</v>
      </c>
      <c r="C159" s="104"/>
      <c r="D159" s="104"/>
    </row>
    <row r="160" ht="20.25" customHeight="1" spans="1:4">
      <c r="A160" s="82">
        <v>2012804</v>
      </c>
      <c r="B160" s="83" t="s">
        <v>126</v>
      </c>
      <c r="C160" s="104"/>
      <c r="D160" s="104"/>
    </row>
    <row r="161" ht="20.25" customHeight="1" spans="1:4">
      <c r="A161" s="82">
        <v>2012850</v>
      </c>
      <c r="B161" s="83" t="s">
        <v>121</v>
      </c>
      <c r="C161" s="104"/>
      <c r="D161" s="104"/>
    </row>
    <row r="162" ht="20.25" customHeight="1" spans="1:4">
      <c r="A162" s="82">
        <v>2012899</v>
      </c>
      <c r="B162" s="83" t="s">
        <v>202</v>
      </c>
      <c r="C162" s="104"/>
      <c r="D162" s="104"/>
    </row>
    <row r="163" ht="20.25" customHeight="1" spans="1:4">
      <c r="A163" s="84">
        <v>20129</v>
      </c>
      <c r="B163" s="84" t="s">
        <v>203</v>
      </c>
      <c r="C163" s="103">
        <f>SUM(C164:C169)</f>
        <v>3</v>
      </c>
      <c r="D163" s="103">
        <f>SUM(D164:D169)</f>
        <v>4.9</v>
      </c>
    </row>
    <row r="164" ht="20.25" customHeight="1" spans="1:4">
      <c r="A164" s="82">
        <v>2012901</v>
      </c>
      <c r="B164" s="83" t="s">
        <v>112</v>
      </c>
      <c r="C164" s="104"/>
      <c r="D164" s="104"/>
    </row>
    <row r="165" ht="20.25" customHeight="1" spans="1:4">
      <c r="A165" s="82">
        <v>2012902</v>
      </c>
      <c r="B165" s="83" t="s">
        <v>113</v>
      </c>
      <c r="C165" s="104"/>
      <c r="D165" s="104"/>
    </row>
    <row r="166" ht="20.25" customHeight="1" spans="1:4">
      <c r="A166" s="82">
        <v>2012903</v>
      </c>
      <c r="B166" s="83" t="s">
        <v>114</v>
      </c>
      <c r="C166" s="104"/>
      <c r="D166" s="104"/>
    </row>
    <row r="167" ht="20.25" customHeight="1" spans="1:4">
      <c r="A167" s="82">
        <v>2012906</v>
      </c>
      <c r="B167" s="83" t="s">
        <v>204</v>
      </c>
      <c r="C167" s="104"/>
      <c r="D167" s="104"/>
    </row>
    <row r="168" ht="20.25" customHeight="1" spans="1:4">
      <c r="A168" s="82">
        <v>2012950</v>
      </c>
      <c r="B168" s="83" t="s">
        <v>121</v>
      </c>
      <c r="C168" s="104"/>
      <c r="D168" s="104"/>
    </row>
    <row r="169" ht="20.25" customHeight="1" spans="1:4">
      <c r="A169" s="82">
        <v>2012999</v>
      </c>
      <c r="B169" s="83" t="s">
        <v>205</v>
      </c>
      <c r="C169" s="104">
        <v>3</v>
      </c>
      <c r="D169" s="104">
        <v>4.9</v>
      </c>
    </row>
    <row r="170" ht="20.25" customHeight="1" spans="1:4">
      <c r="A170" s="84">
        <v>20131</v>
      </c>
      <c r="B170" s="84" t="s">
        <v>206</v>
      </c>
      <c r="C170" s="103">
        <f>SUM(C171:C176)</f>
        <v>0</v>
      </c>
      <c r="D170" s="103">
        <f>SUM(D171:D176)</f>
        <v>10</v>
      </c>
    </row>
    <row r="171" ht="20.25" customHeight="1" spans="1:4">
      <c r="A171" s="82">
        <v>2013101</v>
      </c>
      <c r="B171" s="83" t="s">
        <v>112</v>
      </c>
      <c r="C171" s="104"/>
      <c r="D171" s="104"/>
    </row>
    <row r="172" ht="20.25" customHeight="1" spans="1:4">
      <c r="A172" s="82">
        <v>2013102</v>
      </c>
      <c r="B172" s="83" t="s">
        <v>113</v>
      </c>
      <c r="C172" s="104"/>
      <c r="D172" s="104"/>
    </row>
    <row r="173" ht="20.25" customHeight="1" spans="1:4">
      <c r="A173" s="82">
        <v>2013103</v>
      </c>
      <c r="B173" s="83" t="s">
        <v>114</v>
      </c>
      <c r="C173" s="104"/>
      <c r="D173" s="104"/>
    </row>
    <row r="174" ht="20.25" customHeight="1" spans="1:4">
      <c r="A174" s="82">
        <v>2013105</v>
      </c>
      <c r="B174" s="83" t="s">
        <v>207</v>
      </c>
      <c r="C174" s="104"/>
      <c r="D174" s="104">
        <v>10</v>
      </c>
    </row>
    <row r="175" ht="20.25" customHeight="1" spans="1:4">
      <c r="A175" s="82">
        <v>2013150</v>
      </c>
      <c r="B175" s="83" t="s">
        <v>121</v>
      </c>
      <c r="C175" s="104"/>
      <c r="D175" s="104"/>
    </row>
    <row r="176" ht="33" customHeight="1" spans="1:4">
      <c r="A176" s="82">
        <v>2013199</v>
      </c>
      <c r="B176" s="83" t="s">
        <v>208</v>
      </c>
      <c r="C176" s="104"/>
      <c r="D176" s="104"/>
    </row>
    <row r="177" ht="20.25" customHeight="1" spans="1:4">
      <c r="A177" s="84">
        <v>20132</v>
      </c>
      <c r="B177" s="84" t="s">
        <v>209</v>
      </c>
      <c r="C177" s="103">
        <f>SUM(C178:C183)</f>
        <v>157.9</v>
      </c>
      <c r="D177" s="103">
        <f>SUM(D178:D183)</f>
        <v>80.8</v>
      </c>
    </row>
    <row r="178" ht="20.25" customHeight="1" spans="1:4">
      <c r="A178" s="82">
        <v>2013201</v>
      </c>
      <c r="B178" s="83" t="s">
        <v>112</v>
      </c>
      <c r="C178" s="104"/>
      <c r="D178" s="104"/>
    </row>
    <row r="179" ht="20.25" customHeight="1" spans="1:4">
      <c r="A179" s="82">
        <v>2013202</v>
      </c>
      <c r="B179" s="83" t="s">
        <v>113</v>
      </c>
      <c r="C179" s="104"/>
      <c r="D179" s="104"/>
    </row>
    <row r="180" ht="20.25" customHeight="1" spans="1:4">
      <c r="A180" s="82">
        <v>2013203</v>
      </c>
      <c r="B180" s="83" t="s">
        <v>114</v>
      </c>
      <c r="C180" s="104"/>
      <c r="D180" s="104"/>
    </row>
    <row r="181" ht="20.25" customHeight="1" spans="1:4">
      <c r="A181" s="82">
        <v>2013204</v>
      </c>
      <c r="B181" s="83" t="s">
        <v>210</v>
      </c>
      <c r="C181" s="104"/>
      <c r="D181" s="104">
        <v>1.2</v>
      </c>
    </row>
    <row r="182" ht="20.25" customHeight="1" spans="1:4">
      <c r="A182" s="82">
        <v>2013250</v>
      </c>
      <c r="B182" s="83" t="s">
        <v>121</v>
      </c>
      <c r="C182" s="104"/>
      <c r="D182" s="104"/>
    </row>
    <row r="183" ht="20.25" customHeight="1" spans="1:4">
      <c r="A183" s="82">
        <v>2013299</v>
      </c>
      <c r="B183" s="83" t="s">
        <v>211</v>
      </c>
      <c r="C183" s="104">
        <v>157.9</v>
      </c>
      <c r="D183" s="104">
        <v>79.6</v>
      </c>
    </row>
    <row r="184" ht="20.25" customHeight="1" spans="1:4">
      <c r="A184" s="84">
        <v>20133</v>
      </c>
      <c r="B184" s="84" t="s">
        <v>212</v>
      </c>
      <c r="C184" s="103">
        <f>SUM(C185:C190)</f>
        <v>0</v>
      </c>
      <c r="D184" s="103">
        <f>SUM(D185:D190)</f>
        <v>1.2</v>
      </c>
    </row>
    <row r="185" ht="20.25" customHeight="1" spans="1:4">
      <c r="A185" s="82">
        <v>2013301</v>
      </c>
      <c r="B185" s="83" t="s">
        <v>112</v>
      </c>
      <c r="C185" s="104"/>
      <c r="D185" s="104"/>
    </row>
    <row r="186" ht="20.25" customHeight="1" spans="1:4">
      <c r="A186" s="82">
        <v>2013302</v>
      </c>
      <c r="B186" s="83" t="s">
        <v>113</v>
      </c>
      <c r="C186" s="104"/>
      <c r="D186" s="104"/>
    </row>
    <row r="187" ht="20.25" customHeight="1" spans="1:4">
      <c r="A187" s="82">
        <v>2013303</v>
      </c>
      <c r="B187" s="83" t="s">
        <v>114</v>
      </c>
      <c r="C187" s="104"/>
      <c r="D187" s="104"/>
    </row>
    <row r="188" ht="20.25" customHeight="1" spans="1:4">
      <c r="A188" s="82">
        <v>2013304</v>
      </c>
      <c r="B188" s="83" t="s">
        <v>213</v>
      </c>
      <c r="C188" s="104"/>
      <c r="D188" s="104"/>
    </row>
    <row r="189" ht="20.25" customHeight="1" spans="1:4">
      <c r="A189" s="82">
        <v>2013350</v>
      </c>
      <c r="B189" s="83" t="s">
        <v>121</v>
      </c>
      <c r="C189" s="104"/>
      <c r="D189" s="104"/>
    </row>
    <row r="190" ht="20.25" customHeight="1" spans="1:4">
      <c r="A190" s="82">
        <v>2013399</v>
      </c>
      <c r="B190" s="83" t="s">
        <v>214</v>
      </c>
      <c r="C190" s="104"/>
      <c r="D190" s="104">
        <v>1.2</v>
      </c>
    </row>
    <row r="191" ht="20.25" customHeight="1" spans="1:4">
      <c r="A191" s="84">
        <v>20134</v>
      </c>
      <c r="B191" s="84" t="s">
        <v>215</v>
      </c>
      <c r="C191" s="103">
        <f>SUM(C192:C198)</f>
        <v>0</v>
      </c>
      <c r="D191" s="103">
        <f>SUM(D192:D198)</f>
        <v>24.15</v>
      </c>
    </row>
    <row r="192" ht="20.25" customHeight="1" spans="1:4">
      <c r="A192" s="82">
        <v>2013401</v>
      </c>
      <c r="B192" s="83" t="s">
        <v>112</v>
      </c>
      <c r="C192" s="104"/>
      <c r="D192" s="104"/>
    </row>
    <row r="193" ht="20.25" customHeight="1" spans="1:4">
      <c r="A193" s="82">
        <v>2013402</v>
      </c>
      <c r="B193" s="83" t="s">
        <v>113</v>
      </c>
      <c r="C193" s="104"/>
      <c r="D193" s="104">
        <v>2.15</v>
      </c>
    </row>
    <row r="194" ht="20.25" customHeight="1" spans="1:4">
      <c r="A194" s="82">
        <v>2013403</v>
      </c>
      <c r="B194" s="83" t="s">
        <v>114</v>
      </c>
      <c r="C194" s="104"/>
      <c r="D194" s="104"/>
    </row>
    <row r="195" ht="20.25" customHeight="1" spans="1:4">
      <c r="A195" s="82">
        <v>2013404</v>
      </c>
      <c r="B195" s="83" t="s">
        <v>216</v>
      </c>
      <c r="C195" s="104"/>
      <c r="D195" s="104"/>
    </row>
    <row r="196" ht="20.25" customHeight="1" spans="1:4">
      <c r="A196" s="82">
        <v>2013405</v>
      </c>
      <c r="B196" s="83" t="s">
        <v>217</v>
      </c>
      <c r="C196" s="104"/>
      <c r="D196" s="104">
        <v>12</v>
      </c>
    </row>
    <row r="197" ht="20.25" customHeight="1" spans="1:4">
      <c r="A197" s="82">
        <v>2013450</v>
      </c>
      <c r="B197" s="83" t="s">
        <v>121</v>
      </c>
      <c r="C197" s="104"/>
      <c r="D197" s="104"/>
    </row>
    <row r="198" ht="20.25" customHeight="1" spans="1:4">
      <c r="A198" s="82">
        <v>2013499</v>
      </c>
      <c r="B198" s="83" t="s">
        <v>218</v>
      </c>
      <c r="C198" s="104"/>
      <c r="D198" s="104">
        <v>10</v>
      </c>
    </row>
    <row r="199" ht="20.25" customHeight="1" spans="1:4">
      <c r="A199" s="84">
        <v>20135</v>
      </c>
      <c r="B199" s="84" t="s">
        <v>219</v>
      </c>
      <c r="C199" s="107">
        <f>SUM(C200:C204)</f>
        <v>0</v>
      </c>
      <c r="D199" s="107">
        <f>SUM(D200:D204)</f>
        <v>0</v>
      </c>
    </row>
    <row r="200" ht="20.25" customHeight="1" spans="1:4">
      <c r="A200" s="82">
        <v>2013501</v>
      </c>
      <c r="B200" s="83" t="s">
        <v>112</v>
      </c>
      <c r="C200" s="105"/>
      <c r="D200" s="105"/>
    </row>
    <row r="201" ht="20.25" customHeight="1" spans="1:4">
      <c r="A201" s="82">
        <v>2013502</v>
      </c>
      <c r="B201" s="83" t="s">
        <v>113</v>
      </c>
      <c r="C201" s="105"/>
      <c r="D201" s="105"/>
    </row>
    <row r="202" ht="20.25" customHeight="1" spans="1:4">
      <c r="A202" s="82">
        <v>2013503</v>
      </c>
      <c r="B202" s="83" t="s">
        <v>114</v>
      </c>
      <c r="C202" s="105"/>
      <c r="D202" s="105"/>
    </row>
    <row r="203" ht="20.25" customHeight="1" spans="1:4">
      <c r="A203" s="82">
        <v>2013550</v>
      </c>
      <c r="B203" s="83" t="s">
        <v>121</v>
      </c>
      <c r="C203" s="105"/>
      <c r="D203" s="105"/>
    </row>
    <row r="204" ht="20.25" customHeight="1" spans="1:4">
      <c r="A204" s="82">
        <v>2013599</v>
      </c>
      <c r="B204" s="83" t="s">
        <v>220</v>
      </c>
      <c r="C204" s="105"/>
      <c r="D204" s="105"/>
    </row>
    <row r="205" ht="20.25" customHeight="1" spans="1:4">
      <c r="A205" s="84">
        <v>20136</v>
      </c>
      <c r="B205" s="84" t="s">
        <v>221</v>
      </c>
      <c r="C205" s="107">
        <f>SUM(C206:C210)</f>
        <v>0</v>
      </c>
      <c r="D205" s="107">
        <f>SUM(D206:D210)</f>
        <v>0</v>
      </c>
    </row>
    <row r="206" ht="20.25" customHeight="1" spans="1:4">
      <c r="A206" s="82">
        <v>2013601</v>
      </c>
      <c r="B206" s="83" t="s">
        <v>112</v>
      </c>
      <c r="C206" s="105"/>
      <c r="D206" s="105"/>
    </row>
    <row r="207" ht="20.25" customHeight="1" spans="1:4">
      <c r="A207" s="82">
        <v>2013602</v>
      </c>
      <c r="B207" s="83" t="s">
        <v>113</v>
      </c>
      <c r="C207" s="105"/>
      <c r="D207" s="105"/>
    </row>
    <row r="208" ht="20.25" customHeight="1" spans="1:4">
      <c r="A208" s="82">
        <v>2013603</v>
      </c>
      <c r="B208" s="83" t="s">
        <v>114</v>
      </c>
      <c r="C208" s="105"/>
      <c r="D208" s="105"/>
    </row>
    <row r="209" ht="20.25" customHeight="1" spans="1:4">
      <c r="A209" s="82">
        <v>2013650</v>
      </c>
      <c r="B209" s="83" t="s">
        <v>121</v>
      </c>
      <c r="C209" s="105"/>
      <c r="D209" s="105"/>
    </row>
    <row r="210" ht="20.25" customHeight="1" spans="1:4">
      <c r="A210" s="82">
        <v>2013699</v>
      </c>
      <c r="B210" s="83" t="s">
        <v>222</v>
      </c>
      <c r="C210" s="105"/>
      <c r="D210" s="105"/>
    </row>
    <row r="211" ht="20.25" customHeight="1" spans="1:4">
      <c r="A211" s="84">
        <v>20137</v>
      </c>
      <c r="B211" s="84" t="s">
        <v>223</v>
      </c>
      <c r="C211" s="107">
        <f>SUM(C212:C217)</f>
        <v>0</v>
      </c>
      <c r="D211" s="107">
        <f>SUM(D212:D217)</f>
        <v>0</v>
      </c>
    </row>
    <row r="212" ht="20.25" customHeight="1" spans="1:4">
      <c r="A212" s="82">
        <v>2013701</v>
      </c>
      <c r="B212" s="83" t="s">
        <v>112</v>
      </c>
      <c r="C212" s="105"/>
      <c r="D212" s="105"/>
    </row>
    <row r="213" ht="20.25" customHeight="1" spans="1:4">
      <c r="A213" s="82">
        <v>2013702</v>
      </c>
      <c r="B213" s="83" t="s">
        <v>113</v>
      </c>
      <c r="C213" s="105"/>
      <c r="D213" s="105"/>
    </row>
    <row r="214" ht="20.25" customHeight="1" spans="1:4">
      <c r="A214" s="82">
        <v>2013703</v>
      </c>
      <c r="B214" s="83" t="s">
        <v>114</v>
      </c>
      <c r="C214" s="105"/>
      <c r="D214" s="105"/>
    </row>
    <row r="215" ht="20.25" customHeight="1" spans="1:4">
      <c r="A215" s="82">
        <v>2013704</v>
      </c>
      <c r="B215" s="83" t="s">
        <v>224</v>
      </c>
      <c r="C215" s="105"/>
      <c r="D215" s="105"/>
    </row>
    <row r="216" ht="20.25" customHeight="1" spans="1:4">
      <c r="A216" s="82">
        <v>2013750</v>
      </c>
      <c r="B216" s="83" t="s">
        <v>121</v>
      </c>
      <c r="C216" s="105"/>
      <c r="D216" s="105"/>
    </row>
    <row r="217" ht="20.25" customHeight="1" spans="1:4">
      <c r="A217" s="82">
        <v>2013799</v>
      </c>
      <c r="B217" s="83" t="s">
        <v>225</v>
      </c>
      <c r="C217" s="105"/>
      <c r="D217" s="105"/>
    </row>
    <row r="218" ht="20.25" customHeight="1" spans="1:4">
      <c r="A218" s="84">
        <v>20138</v>
      </c>
      <c r="B218" s="84" t="s">
        <v>226</v>
      </c>
      <c r="C218" s="103">
        <f>SUM(C219:C232)</f>
        <v>1</v>
      </c>
      <c r="D218" s="103">
        <f>SUM(D219:D232)</f>
        <v>0</v>
      </c>
    </row>
    <row r="219" ht="20.25" customHeight="1" spans="1:4">
      <c r="A219" s="82">
        <v>2013801</v>
      </c>
      <c r="B219" s="83" t="s">
        <v>112</v>
      </c>
      <c r="C219" s="104"/>
      <c r="D219" s="104"/>
    </row>
    <row r="220" ht="20.25" customHeight="1" spans="1:4">
      <c r="A220" s="82">
        <v>2013802</v>
      </c>
      <c r="B220" s="83" t="s">
        <v>113</v>
      </c>
      <c r="C220" s="104"/>
      <c r="D220" s="104"/>
    </row>
    <row r="221" ht="20.25" customHeight="1" spans="1:4">
      <c r="A221" s="82">
        <v>2013803</v>
      </c>
      <c r="B221" s="83" t="s">
        <v>114</v>
      </c>
      <c r="C221" s="104"/>
      <c r="D221" s="104"/>
    </row>
    <row r="222" ht="20.25" customHeight="1" spans="1:4">
      <c r="A222" s="82">
        <v>2013804</v>
      </c>
      <c r="B222" s="83" t="s">
        <v>227</v>
      </c>
      <c r="C222" s="104"/>
      <c r="D222" s="104"/>
    </row>
    <row r="223" ht="20.25" customHeight="1" spans="1:4">
      <c r="A223" s="82">
        <v>2013805</v>
      </c>
      <c r="B223" s="83" t="s">
        <v>228</v>
      </c>
      <c r="C223" s="104"/>
      <c r="D223" s="104"/>
    </row>
    <row r="224" ht="20.25" customHeight="1" spans="1:4">
      <c r="A224" s="82">
        <v>2013808</v>
      </c>
      <c r="B224" s="83" t="s">
        <v>153</v>
      </c>
      <c r="C224" s="104"/>
      <c r="D224" s="104"/>
    </row>
    <row r="225" ht="20.25" customHeight="1" spans="1:4">
      <c r="A225" s="82">
        <v>2013810</v>
      </c>
      <c r="B225" s="83" t="s">
        <v>229</v>
      </c>
      <c r="C225" s="104"/>
      <c r="D225" s="104"/>
    </row>
    <row r="226" ht="20.25" customHeight="1" spans="1:4">
      <c r="A226" s="82">
        <v>2013812</v>
      </c>
      <c r="B226" s="83" t="s">
        <v>230</v>
      </c>
      <c r="C226" s="104"/>
      <c r="D226" s="104"/>
    </row>
    <row r="227" ht="20.25" customHeight="1" spans="1:4">
      <c r="A227" s="82">
        <v>2013813</v>
      </c>
      <c r="B227" s="83" t="s">
        <v>231</v>
      </c>
      <c r="C227" s="104"/>
      <c r="D227" s="104"/>
    </row>
    <row r="228" ht="20.25" customHeight="1" spans="1:4">
      <c r="A228" s="82">
        <v>2013814</v>
      </c>
      <c r="B228" s="83" t="s">
        <v>232</v>
      </c>
      <c r="C228" s="104"/>
      <c r="D228" s="104"/>
    </row>
    <row r="229" ht="20.25" customHeight="1" spans="1:4">
      <c r="A229" s="82">
        <v>2013815</v>
      </c>
      <c r="B229" s="83" t="s">
        <v>233</v>
      </c>
      <c r="C229" s="104"/>
      <c r="D229" s="104"/>
    </row>
    <row r="230" ht="20.25" customHeight="1" spans="1:4">
      <c r="A230" s="82">
        <v>2013816</v>
      </c>
      <c r="B230" s="83" t="s">
        <v>234</v>
      </c>
      <c r="C230" s="104"/>
      <c r="D230" s="104"/>
    </row>
    <row r="231" ht="20.25" customHeight="1" spans="1:4">
      <c r="A231" s="82">
        <v>2013850</v>
      </c>
      <c r="B231" s="83" t="s">
        <v>121</v>
      </c>
      <c r="C231" s="104"/>
      <c r="D231" s="104"/>
    </row>
    <row r="232" ht="20.25" customHeight="1" spans="1:4">
      <c r="A232" s="82">
        <v>2013899</v>
      </c>
      <c r="B232" s="83" t="s">
        <v>235</v>
      </c>
      <c r="C232" s="104">
        <v>1</v>
      </c>
      <c r="D232" s="104"/>
    </row>
    <row r="233" ht="20.25" customHeight="1" spans="1:4">
      <c r="A233" s="84">
        <v>20199</v>
      </c>
      <c r="B233" s="84" t="s">
        <v>236</v>
      </c>
      <c r="C233" s="103">
        <f>SUM(C234:C235)</f>
        <v>0.22</v>
      </c>
      <c r="D233" s="103">
        <f>SUM(D234:D235)</f>
        <v>0</v>
      </c>
    </row>
    <row r="234" ht="20.25" customHeight="1" spans="1:4">
      <c r="A234" s="82">
        <v>2019901</v>
      </c>
      <c r="B234" s="83" t="s">
        <v>237</v>
      </c>
      <c r="C234" s="105"/>
      <c r="D234" s="105"/>
    </row>
    <row r="235" ht="20.25" customHeight="1" spans="1:4">
      <c r="A235" s="82">
        <v>2019999</v>
      </c>
      <c r="B235" s="83" t="s">
        <v>238</v>
      </c>
      <c r="C235" s="105">
        <v>0.22</v>
      </c>
      <c r="D235" s="105"/>
    </row>
    <row r="236" ht="20.25" customHeight="1" spans="1:4">
      <c r="A236" s="84">
        <v>202</v>
      </c>
      <c r="B236" s="84" t="s">
        <v>239</v>
      </c>
      <c r="C236" s="107">
        <f>C237+C244+C247+C250+C256+C261+C263+C268+C274</f>
        <v>0</v>
      </c>
      <c r="D236" s="107">
        <f>D237+D244+D247+D250+D256+D261+D263+D268+D274</f>
        <v>0</v>
      </c>
    </row>
    <row r="237" ht="20.25" customHeight="1" spans="1:4">
      <c r="A237" s="84">
        <v>20201</v>
      </c>
      <c r="B237" s="84" t="s">
        <v>240</v>
      </c>
      <c r="C237" s="107">
        <f>SUM(C238:C243)</f>
        <v>0</v>
      </c>
      <c r="D237" s="107">
        <f>SUM(D238:D243)</f>
        <v>0</v>
      </c>
    </row>
    <row r="238" ht="20.25" customHeight="1" spans="1:4">
      <c r="A238" s="82">
        <v>2020101</v>
      </c>
      <c r="B238" s="83" t="s">
        <v>112</v>
      </c>
      <c r="C238" s="107"/>
      <c r="D238" s="107"/>
    </row>
    <row r="239" ht="20.25" customHeight="1" spans="1:4">
      <c r="A239" s="82">
        <v>2020102</v>
      </c>
      <c r="B239" s="83" t="s">
        <v>113</v>
      </c>
      <c r="C239" s="107"/>
      <c r="D239" s="107"/>
    </row>
    <row r="240" ht="20.25" customHeight="1" spans="1:4">
      <c r="A240" s="82">
        <v>2020103</v>
      </c>
      <c r="B240" s="83" t="s">
        <v>114</v>
      </c>
      <c r="C240" s="107"/>
      <c r="D240" s="107"/>
    </row>
    <row r="241" ht="20.25" customHeight="1" spans="1:4">
      <c r="A241" s="82">
        <v>2020104</v>
      </c>
      <c r="B241" s="83" t="s">
        <v>207</v>
      </c>
      <c r="C241" s="107"/>
      <c r="D241" s="107"/>
    </row>
    <row r="242" ht="20.25" customHeight="1" spans="1:4">
      <c r="A242" s="82">
        <v>2020150</v>
      </c>
      <c r="B242" s="83" t="s">
        <v>121</v>
      </c>
      <c r="C242" s="107"/>
      <c r="D242" s="107"/>
    </row>
    <row r="243" ht="20.25" customHeight="1" spans="1:4">
      <c r="A243" s="82">
        <v>2020199</v>
      </c>
      <c r="B243" s="83" t="s">
        <v>241</v>
      </c>
      <c r="C243" s="107"/>
      <c r="D243" s="107"/>
    </row>
    <row r="244" ht="20.25" customHeight="1" spans="1:4">
      <c r="A244" s="84">
        <v>20202</v>
      </c>
      <c r="B244" s="84" t="s">
        <v>242</v>
      </c>
      <c r="C244" s="107">
        <f>C245+C246</f>
        <v>0</v>
      </c>
      <c r="D244" s="107">
        <f>D245+D246</f>
        <v>0</v>
      </c>
    </row>
    <row r="245" ht="20.25" customHeight="1" spans="1:4">
      <c r="A245" s="82">
        <v>2020201</v>
      </c>
      <c r="B245" s="83" t="s">
        <v>243</v>
      </c>
      <c r="C245" s="107"/>
      <c r="D245" s="107"/>
    </row>
    <row r="246" ht="20.25" customHeight="1" spans="1:4">
      <c r="A246" s="82">
        <v>2020202</v>
      </c>
      <c r="B246" s="83" t="s">
        <v>244</v>
      </c>
      <c r="C246" s="107"/>
      <c r="D246" s="107"/>
    </row>
    <row r="247" ht="20.25" customHeight="1" spans="1:4">
      <c r="A247" s="84">
        <v>20203</v>
      </c>
      <c r="B247" s="84" t="s">
        <v>245</v>
      </c>
      <c r="C247" s="107">
        <f>C248+C249</f>
        <v>0</v>
      </c>
      <c r="D247" s="107">
        <f>D248+D249</f>
        <v>0</v>
      </c>
    </row>
    <row r="248" ht="20.25" customHeight="1" spans="1:4">
      <c r="A248" s="82">
        <v>2020304</v>
      </c>
      <c r="B248" s="83" t="s">
        <v>246</v>
      </c>
      <c r="C248" s="107"/>
      <c r="D248" s="107"/>
    </row>
    <row r="249" ht="20.25" customHeight="1" spans="1:4">
      <c r="A249" s="82">
        <v>2020306</v>
      </c>
      <c r="B249" s="83" t="s">
        <v>247</v>
      </c>
      <c r="C249" s="107"/>
      <c r="D249" s="107"/>
    </row>
    <row r="250" ht="20.25" customHeight="1" spans="1:4">
      <c r="A250" s="84">
        <v>20204</v>
      </c>
      <c r="B250" s="84" t="s">
        <v>248</v>
      </c>
      <c r="C250" s="107">
        <f>SUM(C251:C255)</f>
        <v>0</v>
      </c>
      <c r="D250" s="107">
        <f>SUM(D251:D255)</f>
        <v>0</v>
      </c>
    </row>
    <row r="251" ht="20.25" customHeight="1" spans="1:4">
      <c r="A251" s="82">
        <v>2020401</v>
      </c>
      <c r="B251" s="83" t="s">
        <v>249</v>
      </c>
      <c r="C251" s="107"/>
      <c r="D251" s="107"/>
    </row>
    <row r="252" ht="20.25" customHeight="1" spans="1:4">
      <c r="A252" s="82">
        <v>2020402</v>
      </c>
      <c r="B252" s="83" t="s">
        <v>250</v>
      </c>
      <c r="C252" s="107"/>
      <c r="D252" s="107"/>
    </row>
    <row r="253" ht="20.25" customHeight="1" spans="1:4">
      <c r="A253" s="82">
        <v>2020403</v>
      </c>
      <c r="B253" s="83" t="s">
        <v>251</v>
      </c>
      <c r="C253" s="107"/>
      <c r="D253" s="107"/>
    </row>
    <row r="254" ht="20.25" customHeight="1" spans="1:4">
      <c r="A254" s="82">
        <v>2020404</v>
      </c>
      <c r="B254" s="83" t="s">
        <v>252</v>
      </c>
      <c r="C254" s="107"/>
      <c r="D254" s="107"/>
    </row>
    <row r="255" ht="20.25" customHeight="1" spans="1:4">
      <c r="A255" s="82">
        <v>2020499</v>
      </c>
      <c r="B255" s="83" t="s">
        <v>253</v>
      </c>
      <c r="C255" s="107"/>
      <c r="D255" s="107"/>
    </row>
    <row r="256" ht="20.25" customHeight="1" spans="1:4">
      <c r="A256" s="84">
        <v>20205</v>
      </c>
      <c r="B256" s="84" t="s">
        <v>254</v>
      </c>
      <c r="C256" s="107">
        <f>SUM(C257:C260)</f>
        <v>0</v>
      </c>
      <c r="D256" s="107">
        <f>SUM(D257:D260)</f>
        <v>0</v>
      </c>
    </row>
    <row r="257" ht="20.25" customHeight="1" spans="1:4">
      <c r="A257" s="82">
        <v>2020503</v>
      </c>
      <c r="B257" s="83" t="s">
        <v>255</v>
      </c>
      <c r="C257" s="107"/>
      <c r="D257" s="107"/>
    </row>
    <row r="258" ht="20.25" customHeight="1" spans="1:4">
      <c r="A258" s="82">
        <v>2020504</v>
      </c>
      <c r="B258" s="83" t="s">
        <v>256</v>
      </c>
      <c r="C258" s="107"/>
      <c r="D258" s="107"/>
    </row>
    <row r="259" ht="20.25" customHeight="1" spans="1:4">
      <c r="A259" s="82">
        <v>2020505</v>
      </c>
      <c r="B259" s="83" t="s">
        <v>257</v>
      </c>
      <c r="C259" s="107"/>
      <c r="D259" s="107"/>
    </row>
    <row r="260" ht="20.25" customHeight="1" spans="1:4">
      <c r="A260" s="82">
        <v>2020599</v>
      </c>
      <c r="B260" s="83" t="s">
        <v>258</v>
      </c>
      <c r="C260" s="107"/>
      <c r="D260" s="107"/>
    </row>
    <row r="261" ht="20.25" customHeight="1" spans="1:4">
      <c r="A261" s="84">
        <v>20206</v>
      </c>
      <c r="B261" s="84" t="s">
        <v>259</v>
      </c>
      <c r="C261" s="107">
        <f>C262</f>
        <v>0</v>
      </c>
      <c r="D261" s="107">
        <f>D262</f>
        <v>0</v>
      </c>
    </row>
    <row r="262" ht="20.25" customHeight="1" spans="1:4">
      <c r="A262" s="82">
        <v>2020601</v>
      </c>
      <c r="B262" s="83" t="s">
        <v>260</v>
      </c>
      <c r="C262" s="107"/>
      <c r="D262" s="107"/>
    </row>
    <row r="263" ht="20.25" customHeight="1" spans="1:4">
      <c r="A263" s="84">
        <v>20207</v>
      </c>
      <c r="B263" s="84" t="s">
        <v>261</v>
      </c>
      <c r="C263" s="107">
        <f>C264+C265+C266+C267</f>
        <v>0</v>
      </c>
      <c r="D263" s="107">
        <f>D264+D265+D266+D267</f>
        <v>0</v>
      </c>
    </row>
    <row r="264" ht="20.25" customHeight="1" spans="1:4">
      <c r="A264" s="82">
        <v>2020701</v>
      </c>
      <c r="B264" s="83" t="s">
        <v>262</v>
      </c>
      <c r="C264" s="107"/>
      <c r="D264" s="107"/>
    </row>
    <row r="265" ht="20.25" customHeight="1" spans="1:4">
      <c r="A265" s="82">
        <v>2020702</v>
      </c>
      <c r="B265" s="83" t="s">
        <v>263</v>
      </c>
      <c r="C265" s="107"/>
      <c r="D265" s="107"/>
    </row>
    <row r="266" ht="20.25" customHeight="1" spans="1:4">
      <c r="A266" s="82">
        <v>2020703</v>
      </c>
      <c r="B266" s="83" t="s">
        <v>264</v>
      </c>
      <c r="C266" s="107"/>
      <c r="D266" s="107"/>
    </row>
    <row r="267" ht="20.25" customHeight="1" spans="1:4">
      <c r="A267" s="82">
        <v>2020799</v>
      </c>
      <c r="B267" s="83" t="s">
        <v>265</v>
      </c>
      <c r="C267" s="107"/>
      <c r="D267" s="107"/>
    </row>
    <row r="268" ht="20.25" customHeight="1" spans="1:4">
      <c r="A268" s="84">
        <v>20208</v>
      </c>
      <c r="B268" s="84" t="s">
        <v>266</v>
      </c>
      <c r="C268" s="107">
        <f>SUM(C269:C273)</f>
        <v>0</v>
      </c>
      <c r="D268" s="107">
        <f>SUM(D269:D273)</f>
        <v>0</v>
      </c>
    </row>
    <row r="269" ht="20.25" customHeight="1" spans="1:4">
      <c r="A269" s="82">
        <v>2020801</v>
      </c>
      <c r="B269" s="83" t="s">
        <v>112</v>
      </c>
      <c r="C269" s="107"/>
      <c r="D269" s="107"/>
    </row>
    <row r="270" ht="20.25" customHeight="1" spans="1:4">
      <c r="A270" s="82">
        <v>2020802</v>
      </c>
      <c r="B270" s="83" t="s">
        <v>113</v>
      </c>
      <c r="C270" s="107"/>
      <c r="D270" s="107"/>
    </row>
    <row r="271" ht="20.25" customHeight="1" spans="1:4">
      <c r="A271" s="82">
        <v>2020803</v>
      </c>
      <c r="B271" s="83" t="s">
        <v>114</v>
      </c>
      <c r="C271" s="107"/>
      <c r="D271" s="107"/>
    </row>
    <row r="272" ht="20.25" customHeight="1" spans="1:4">
      <c r="A272" s="82">
        <v>2020850</v>
      </c>
      <c r="B272" s="83" t="s">
        <v>121</v>
      </c>
      <c r="C272" s="107"/>
      <c r="D272" s="107"/>
    </row>
    <row r="273" ht="20.25" customHeight="1" spans="1:4">
      <c r="A273" s="82">
        <v>2020899</v>
      </c>
      <c r="B273" s="83" t="s">
        <v>267</v>
      </c>
      <c r="C273" s="107"/>
      <c r="D273" s="107"/>
    </row>
    <row r="274" ht="20.25" customHeight="1" spans="1:4">
      <c r="A274" s="84">
        <v>20299</v>
      </c>
      <c r="B274" s="84" t="s">
        <v>268</v>
      </c>
      <c r="C274" s="107">
        <f t="shared" ref="C274:C279" si="0">C275</f>
        <v>0</v>
      </c>
      <c r="D274" s="107">
        <f t="shared" ref="D274:D279" si="1">D275</f>
        <v>0</v>
      </c>
    </row>
    <row r="275" ht="20.25" customHeight="1" spans="1:4">
      <c r="A275" s="82">
        <v>2029999</v>
      </c>
      <c r="B275" s="83" t="s">
        <v>269</v>
      </c>
      <c r="C275" s="107"/>
      <c r="D275" s="107"/>
    </row>
    <row r="276" ht="20.25" customHeight="1" spans="1:4">
      <c r="A276" s="84">
        <v>203</v>
      </c>
      <c r="B276" s="84" t="s">
        <v>270</v>
      </c>
      <c r="C276" s="103">
        <f>C277+C279+C281+C283+C293</f>
        <v>20</v>
      </c>
      <c r="D276" s="103">
        <f>D277+D279+D281+D283+D293</f>
        <v>6.4</v>
      </c>
    </row>
    <row r="277" ht="20.25" customHeight="1" spans="1:4">
      <c r="A277" s="84">
        <v>20301</v>
      </c>
      <c r="B277" s="84" t="s">
        <v>271</v>
      </c>
      <c r="C277" s="107">
        <f t="shared" si="0"/>
        <v>0</v>
      </c>
      <c r="D277" s="107">
        <f t="shared" si="1"/>
        <v>0</v>
      </c>
    </row>
    <row r="278" ht="20.25" customHeight="1" spans="1:4">
      <c r="A278" s="82">
        <v>2030101</v>
      </c>
      <c r="B278" s="83" t="s">
        <v>272</v>
      </c>
      <c r="C278" s="105"/>
      <c r="D278" s="105"/>
    </row>
    <row r="279" ht="20.25" customHeight="1" spans="1:4">
      <c r="A279" s="84">
        <v>20304</v>
      </c>
      <c r="B279" s="84" t="s">
        <v>273</v>
      </c>
      <c r="C279" s="107">
        <f t="shared" si="0"/>
        <v>0</v>
      </c>
      <c r="D279" s="107">
        <f t="shared" si="1"/>
        <v>0</v>
      </c>
    </row>
    <row r="280" s="14" customFormat="1" ht="20.25" customHeight="1" spans="1:7">
      <c r="A280" s="108">
        <v>2030401</v>
      </c>
      <c r="B280" s="109" t="s">
        <v>274</v>
      </c>
      <c r="C280" s="105"/>
      <c r="D280" s="105"/>
      <c r="G280" s="110"/>
    </row>
    <row r="281" ht="20.25" customHeight="1" spans="1:4">
      <c r="A281" s="84">
        <v>20305</v>
      </c>
      <c r="B281" s="84" t="s">
        <v>275</v>
      </c>
      <c r="C281" s="107">
        <f>C282</f>
        <v>0</v>
      </c>
      <c r="D281" s="107">
        <f>D282</f>
        <v>0</v>
      </c>
    </row>
    <row r="282" ht="20.25" customHeight="1" spans="1:4">
      <c r="A282" s="82">
        <v>2030501</v>
      </c>
      <c r="B282" s="83" t="s">
        <v>276</v>
      </c>
      <c r="C282" s="105"/>
      <c r="D282" s="105"/>
    </row>
    <row r="283" ht="20.25" customHeight="1" spans="1:4">
      <c r="A283" s="84">
        <v>20306</v>
      </c>
      <c r="B283" s="84" t="s">
        <v>277</v>
      </c>
      <c r="C283" s="103">
        <f>SUM(C284:C292)</f>
        <v>0</v>
      </c>
      <c r="D283" s="103">
        <f>SUM(D284:D292)</f>
        <v>0</v>
      </c>
    </row>
    <row r="284" ht="20.25" customHeight="1" spans="1:4">
      <c r="A284" s="82">
        <v>2030601</v>
      </c>
      <c r="B284" s="83" t="s">
        <v>278</v>
      </c>
      <c r="C284" s="104"/>
      <c r="D284" s="104"/>
    </row>
    <row r="285" ht="20.25" customHeight="1" spans="1:4">
      <c r="A285" s="82">
        <v>2030602</v>
      </c>
      <c r="B285" s="83" t="s">
        <v>279</v>
      </c>
      <c r="C285" s="104"/>
      <c r="D285" s="104"/>
    </row>
    <row r="286" ht="20.25" customHeight="1" spans="1:4">
      <c r="A286" s="82">
        <v>2030603</v>
      </c>
      <c r="B286" s="83" t="s">
        <v>280</v>
      </c>
      <c r="C286" s="104"/>
      <c r="D286" s="104"/>
    </row>
    <row r="287" ht="20.25" customHeight="1" spans="1:4">
      <c r="A287" s="82">
        <v>2030604</v>
      </c>
      <c r="B287" s="83" t="s">
        <v>281</v>
      </c>
      <c r="C287" s="104"/>
      <c r="D287" s="104"/>
    </row>
    <row r="288" ht="20.25" customHeight="1" spans="1:4">
      <c r="A288" s="82">
        <v>2030605</v>
      </c>
      <c r="B288" s="83" t="s">
        <v>282</v>
      </c>
      <c r="C288" s="104"/>
      <c r="D288" s="104"/>
    </row>
    <row r="289" ht="20.25" customHeight="1" spans="1:4">
      <c r="A289" s="82">
        <v>2030606</v>
      </c>
      <c r="B289" s="83" t="s">
        <v>283</v>
      </c>
      <c r="C289" s="104"/>
      <c r="D289" s="104"/>
    </row>
    <row r="290" ht="20.25" customHeight="1" spans="1:4">
      <c r="A290" s="82">
        <v>2030607</v>
      </c>
      <c r="B290" s="83" t="s">
        <v>284</v>
      </c>
      <c r="C290" s="104"/>
      <c r="D290" s="104"/>
    </row>
    <row r="291" ht="20.25" customHeight="1" spans="1:4">
      <c r="A291" s="82">
        <v>2030608</v>
      </c>
      <c r="B291" s="83" t="s">
        <v>285</v>
      </c>
      <c r="C291" s="104"/>
      <c r="D291" s="104"/>
    </row>
    <row r="292" ht="20.25" customHeight="1" spans="1:4">
      <c r="A292" s="82">
        <v>2030699</v>
      </c>
      <c r="B292" s="83" t="s">
        <v>286</v>
      </c>
      <c r="C292" s="104"/>
      <c r="D292" s="104"/>
    </row>
    <row r="293" ht="20.25" customHeight="1" spans="1:4">
      <c r="A293" s="84">
        <v>20399</v>
      </c>
      <c r="B293" s="84" t="s">
        <v>287</v>
      </c>
      <c r="C293" s="103">
        <f>C294</f>
        <v>20</v>
      </c>
      <c r="D293" s="103">
        <f>D294</f>
        <v>6.4</v>
      </c>
    </row>
    <row r="294" ht="20.25" customHeight="1" spans="1:4">
      <c r="A294" s="82">
        <v>2039999</v>
      </c>
      <c r="B294" s="83" t="s">
        <v>288</v>
      </c>
      <c r="C294" s="104">
        <v>20</v>
      </c>
      <c r="D294" s="104">
        <v>6.4</v>
      </c>
    </row>
    <row r="295" ht="20.25" customHeight="1" spans="1:4">
      <c r="A295" s="84">
        <v>204</v>
      </c>
      <c r="B295" s="84" t="s">
        <v>289</v>
      </c>
      <c r="C295" s="103">
        <f>C296+C299+C310+C317+C325+C334+C348+C358+C368+C376+C382</f>
        <v>546.1</v>
      </c>
      <c r="D295" s="103">
        <f>D296+D299+D310+D317+D325+D334+D348+D358+D368+D376+D382</f>
        <v>484.11</v>
      </c>
    </row>
    <row r="296" ht="20.25" customHeight="1" spans="1:4">
      <c r="A296" s="84">
        <v>20401</v>
      </c>
      <c r="B296" s="84" t="s">
        <v>290</v>
      </c>
      <c r="C296" s="103">
        <f>SUM(C297:C298)</f>
        <v>0</v>
      </c>
      <c r="D296" s="103">
        <f>SUM(D297:D298)</f>
        <v>0</v>
      </c>
    </row>
    <row r="297" ht="20.25" customHeight="1" spans="1:4">
      <c r="A297" s="82">
        <v>2040101</v>
      </c>
      <c r="B297" s="83" t="s">
        <v>291</v>
      </c>
      <c r="C297" s="105"/>
      <c r="D297" s="105"/>
    </row>
    <row r="298" ht="20.25" customHeight="1" spans="1:4">
      <c r="A298" s="82">
        <v>2040199</v>
      </c>
      <c r="B298" s="83" t="s">
        <v>292</v>
      </c>
      <c r="C298" s="105"/>
      <c r="D298" s="105"/>
    </row>
    <row r="299" ht="20.25" customHeight="1" spans="1:4">
      <c r="A299" s="84">
        <v>20402</v>
      </c>
      <c r="B299" s="84" t="s">
        <v>293</v>
      </c>
      <c r="C299" s="103">
        <f>SUM(C300:C309)</f>
        <v>454.7</v>
      </c>
      <c r="D299" s="103">
        <f>SUM(D300:D309)</f>
        <v>417.34</v>
      </c>
    </row>
    <row r="300" ht="20.25" customHeight="1" spans="1:4">
      <c r="A300" s="82">
        <v>2040201</v>
      </c>
      <c r="B300" s="83" t="s">
        <v>112</v>
      </c>
      <c r="C300" s="104">
        <v>411.4</v>
      </c>
      <c r="D300" s="104">
        <v>364.9</v>
      </c>
    </row>
    <row r="301" ht="20.25" customHeight="1" spans="1:4">
      <c r="A301" s="82">
        <v>2040202</v>
      </c>
      <c r="B301" s="83" t="s">
        <v>113</v>
      </c>
      <c r="C301" s="104">
        <v>9.3</v>
      </c>
      <c r="D301" s="104">
        <v>2.06</v>
      </c>
    </row>
    <row r="302" ht="20.25" customHeight="1" spans="1:4">
      <c r="A302" s="82">
        <v>2040203</v>
      </c>
      <c r="B302" s="83" t="s">
        <v>114</v>
      </c>
      <c r="C302" s="104"/>
      <c r="D302" s="104"/>
    </row>
    <row r="303" ht="20.25" customHeight="1" spans="1:4">
      <c r="A303" s="82">
        <v>2040219</v>
      </c>
      <c r="B303" s="83" t="s">
        <v>153</v>
      </c>
      <c r="C303" s="104"/>
      <c r="D303" s="104">
        <v>6.14</v>
      </c>
    </row>
    <row r="304" ht="20.25" customHeight="1" spans="1:4">
      <c r="A304" s="82">
        <v>2040220</v>
      </c>
      <c r="B304" s="83" t="s">
        <v>294</v>
      </c>
      <c r="C304" s="104"/>
      <c r="D304" s="104"/>
    </row>
    <row r="305" ht="20.25" customHeight="1" spans="1:4">
      <c r="A305" s="82">
        <v>2040221</v>
      </c>
      <c r="B305" s="83" t="s">
        <v>295</v>
      </c>
      <c r="C305" s="104"/>
      <c r="D305" s="104"/>
    </row>
    <row r="306" ht="20.25" customHeight="1" spans="1:4">
      <c r="A306" s="82">
        <v>2040222</v>
      </c>
      <c r="B306" s="83" t="s">
        <v>296</v>
      </c>
      <c r="C306" s="104"/>
      <c r="D306" s="104"/>
    </row>
    <row r="307" ht="20.25" customHeight="1" spans="1:4">
      <c r="A307" s="82">
        <v>2040223</v>
      </c>
      <c r="B307" s="83" t="s">
        <v>297</v>
      </c>
      <c r="C307" s="104"/>
      <c r="D307" s="104"/>
    </row>
    <row r="308" ht="20.25" customHeight="1" spans="1:4">
      <c r="A308" s="82">
        <v>2040250</v>
      </c>
      <c r="B308" s="83" t="s">
        <v>121</v>
      </c>
      <c r="C308" s="104"/>
      <c r="D308" s="104"/>
    </row>
    <row r="309" ht="20.25" customHeight="1" spans="1:4">
      <c r="A309" s="82">
        <v>2040299</v>
      </c>
      <c r="B309" s="83" t="s">
        <v>298</v>
      </c>
      <c r="C309" s="104">
        <v>34</v>
      </c>
      <c r="D309" s="104">
        <v>44.24</v>
      </c>
    </row>
    <row r="310" ht="20.25" customHeight="1" spans="1:4">
      <c r="A310" s="84">
        <v>20403</v>
      </c>
      <c r="B310" s="84" t="s">
        <v>299</v>
      </c>
      <c r="C310" s="107">
        <f>SUM(C311:C316)</f>
        <v>0</v>
      </c>
      <c r="D310" s="107">
        <f>SUM(D311:D316)</f>
        <v>0</v>
      </c>
    </row>
    <row r="311" ht="20.25" customHeight="1" spans="1:4">
      <c r="A311" s="82">
        <v>2040301</v>
      </c>
      <c r="B311" s="83" t="s">
        <v>112</v>
      </c>
      <c r="C311" s="105"/>
      <c r="D311" s="105"/>
    </row>
    <row r="312" ht="20.25" customHeight="1" spans="1:4">
      <c r="A312" s="82">
        <v>2040302</v>
      </c>
      <c r="B312" s="83" t="s">
        <v>113</v>
      </c>
      <c r="C312" s="105"/>
      <c r="D312" s="105"/>
    </row>
    <row r="313" ht="20.25" customHeight="1" spans="1:4">
      <c r="A313" s="82">
        <v>2040303</v>
      </c>
      <c r="B313" s="83" t="s">
        <v>114</v>
      </c>
      <c r="C313" s="105"/>
      <c r="D313" s="105"/>
    </row>
    <row r="314" ht="20.25" customHeight="1" spans="1:4">
      <c r="A314" s="82">
        <v>2040304</v>
      </c>
      <c r="B314" s="83" t="s">
        <v>300</v>
      </c>
      <c r="C314" s="105"/>
      <c r="D314" s="105"/>
    </row>
    <row r="315" ht="20.25" customHeight="1" spans="1:4">
      <c r="A315" s="82">
        <v>2040350</v>
      </c>
      <c r="B315" s="83" t="s">
        <v>121</v>
      </c>
      <c r="C315" s="105"/>
      <c r="D315" s="105"/>
    </row>
    <row r="316" ht="20.25" customHeight="1" spans="1:4">
      <c r="A316" s="82">
        <v>2040399</v>
      </c>
      <c r="B316" s="83" t="s">
        <v>301</v>
      </c>
      <c r="C316" s="105"/>
      <c r="D316" s="105"/>
    </row>
    <row r="317" ht="20.25" customHeight="1" spans="1:4">
      <c r="A317" s="84">
        <v>20404</v>
      </c>
      <c r="B317" s="84" t="s">
        <v>302</v>
      </c>
      <c r="C317" s="103">
        <f>SUM(C318:C324)</f>
        <v>0</v>
      </c>
      <c r="D317" s="103">
        <f>SUM(D318:D324)</f>
        <v>0</v>
      </c>
    </row>
    <row r="318" ht="20.25" customHeight="1" spans="1:4">
      <c r="A318" s="82">
        <v>2040401</v>
      </c>
      <c r="B318" s="83" t="s">
        <v>112</v>
      </c>
      <c r="C318" s="104"/>
      <c r="D318" s="104"/>
    </row>
    <row r="319" ht="20.25" customHeight="1" spans="1:4">
      <c r="A319" s="82">
        <v>2040402</v>
      </c>
      <c r="B319" s="83" t="s">
        <v>113</v>
      </c>
      <c r="C319" s="104"/>
      <c r="D319" s="104"/>
    </row>
    <row r="320" ht="20.25" customHeight="1" spans="1:4">
      <c r="A320" s="82">
        <v>2040403</v>
      </c>
      <c r="B320" s="83" t="s">
        <v>114</v>
      </c>
      <c r="C320" s="104"/>
      <c r="D320" s="104"/>
    </row>
    <row r="321" ht="20.25" customHeight="1" spans="1:4">
      <c r="A321" s="82">
        <v>2040409</v>
      </c>
      <c r="B321" s="83" t="s">
        <v>303</v>
      </c>
      <c r="C321" s="104"/>
      <c r="D321" s="104"/>
    </row>
    <row r="322" ht="20.25" customHeight="1" spans="1:4">
      <c r="A322" s="82">
        <v>2040410</v>
      </c>
      <c r="B322" s="83" t="s">
        <v>304</v>
      </c>
      <c r="C322" s="104"/>
      <c r="D322" s="104"/>
    </row>
    <row r="323" ht="20.25" customHeight="1" spans="1:4">
      <c r="A323" s="82">
        <v>2040450</v>
      </c>
      <c r="B323" s="83" t="s">
        <v>121</v>
      </c>
      <c r="C323" s="104"/>
      <c r="D323" s="104"/>
    </row>
    <row r="324" ht="20.25" customHeight="1" spans="1:4">
      <c r="A324" s="82">
        <v>2040499</v>
      </c>
      <c r="B324" s="83" t="s">
        <v>305</v>
      </c>
      <c r="C324" s="104"/>
      <c r="D324" s="104"/>
    </row>
    <row r="325" ht="20.25" customHeight="1" spans="1:4">
      <c r="A325" s="84">
        <v>20405</v>
      </c>
      <c r="B325" s="84" t="s">
        <v>306</v>
      </c>
      <c r="C325" s="103">
        <f>SUM(C326:C333)</f>
        <v>0</v>
      </c>
      <c r="D325" s="103">
        <f>SUM(D326:D333)</f>
        <v>0</v>
      </c>
    </row>
    <row r="326" ht="20.25" customHeight="1" spans="1:4">
      <c r="A326" s="82">
        <v>2040501</v>
      </c>
      <c r="B326" s="83" t="s">
        <v>112</v>
      </c>
      <c r="C326" s="104"/>
      <c r="D326" s="104"/>
    </row>
    <row r="327" ht="20.25" customHeight="1" spans="1:4">
      <c r="A327" s="82">
        <v>2040502</v>
      </c>
      <c r="B327" s="83" t="s">
        <v>113</v>
      </c>
      <c r="C327" s="104"/>
      <c r="D327" s="104"/>
    </row>
    <row r="328" ht="20.25" customHeight="1" spans="1:4">
      <c r="A328" s="82">
        <v>2040503</v>
      </c>
      <c r="B328" s="83" t="s">
        <v>114</v>
      </c>
      <c r="C328" s="104"/>
      <c r="D328" s="104"/>
    </row>
    <row r="329" ht="20.25" customHeight="1" spans="1:4">
      <c r="A329" s="82">
        <v>2040504</v>
      </c>
      <c r="B329" s="83" t="s">
        <v>307</v>
      </c>
      <c r="C329" s="104"/>
      <c r="D329" s="104"/>
    </row>
    <row r="330" ht="20.25" customHeight="1" spans="1:4">
      <c r="A330" s="82">
        <v>2040505</v>
      </c>
      <c r="B330" s="83" t="s">
        <v>308</v>
      </c>
      <c r="C330" s="104"/>
      <c r="D330" s="104"/>
    </row>
    <row r="331" ht="20.25" customHeight="1" spans="1:4">
      <c r="A331" s="82">
        <v>2040506</v>
      </c>
      <c r="B331" s="83" t="s">
        <v>309</v>
      </c>
      <c r="C331" s="104"/>
      <c r="D331" s="104"/>
    </row>
    <row r="332" ht="20.25" customHeight="1" spans="1:4">
      <c r="A332" s="82">
        <v>2040550</v>
      </c>
      <c r="B332" s="83" t="s">
        <v>121</v>
      </c>
      <c r="C332" s="104"/>
      <c r="D332" s="104"/>
    </row>
    <row r="333" ht="20.25" customHeight="1" spans="1:4">
      <c r="A333" s="82">
        <v>2040599</v>
      </c>
      <c r="B333" s="83" t="s">
        <v>310</v>
      </c>
      <c r="C333" s="104"/>
      <c r="D333" s="104"/>
    </row>
    <row r="334" ht="20.25" customHeight="1" spans="1:4">
      <c r="A334" s="84">
        <v>20406</v>
      </c>
      <c r="B334" s="84" t="s">
        <v>311</v>
      </c>
      <c r="C334" s="103">
        <f>SUM(C335:C347)</f>
        <v>64.2</v>
      </c>
      <c r="D334" s="103">
        <f>SUM(D335:D347)</f>
        <v>38.97</v>
      </c>
    </row>
    <row r="335" ht="20.25" customHeight="1" spans="1:4">
      <c r="A335" s="82">
        <v>2040601</v>
      </c>
      <c r="B335" s="83" t="s">
        <v>112</v>
      </c>
      <c r="C335" s="104">
        <v>48</v>
      </c>
      <c r="D335" s="104">
        <v>37.8</v>
      </c>
    </row>
    <row r="336" ht="20.25" customHeight="1" spans="1:4">
      <c r="A336" s="82">
        <v>2040602</v>
      </c>
      <c r="B336" s="83" t="s">
        <v>113</v>
      </c>
      <c r="C336" s="104">
        <v>1.5</v>
      </c>
      <c r="D336" s="104">
        <v>0.38</v>
      </c>
    </row>
    <row r="337" ht="20.25" customHeight="1" spans="1:4">
      <c r="A337" s="82">
        <v>2040603</v>
      </c>
      <c r="B337" s="83" t="s">
        <v>114</v>
      </c>
      <c r="C337" s="104"/>
      <c r="D337" s="104"/>
    </row>
    <row r="338" ht="20.25" customHeight="1" spans="1:4">
      <c r="A338" s="82">
        <v>2040604</v>
      </c>
      <c r="B338" s="83" t="s">
        <v>312</v>
      </c>
      <c r="C338" s="104">
        <v>13.7</v>
      </c>
      <c r="D338" s="104"/>
    </row>
    <row r="339" ht="20.25" customHeight="1" spans="1:4">
      <c r="A339" s="82">
        <v>2040605</v>
      </c>
      <c r="B339" s="83" t="s">
        <v>313</v>
      </c>
      <c r="C339" s="104">
        <v>1</v>
      </c>
      <c r="D339" s="104">
        <v>0.79</v>
      </c>
    </row>
    <row r="340" ht="20.25" customHeight="1" spans="1:4">
      <c r="A340" s="82">
        <v>2040606</v>
      </c>
      <c r="B340" s="83" t="s">
        <v>314</v>
      </c>
      <c r="C340" s="104"/>
      <c r="D340" s="104"/>
    </row>
    <row r="341" ht="20.25" customHeight="1" spans="1:4">
      <c r="A341" s="82">
        <v>2040607</v>
      </c>
      <c r="B341" s="83" t="s">
        <v>315</v>
      </c>
      <c r="C341" s="104"/>
      <c r="D341" s="104"/>
    </row>
    <row r="342" ht="20.25" customHeight="1" spans="1:4">
      <c r="A342" s="82">
        <v>2040608</v>
      </c>
      <c r="B342" s="83" t="s">
        <v>316</v>
      </c>
      <c r="C342" s="104"/>
      <c r="D342" s="104"/>
    </row>
    <row r="343" ht="20.25" customHeight="1" spans="1:4">
      <c r="A343" s="82">
        <v>2040610</v>
      </c>
      <c r="B343" s="83" t="s">
        <v>317</v>
      </c>
      <c r="C343" s="104"/>
      <c r="D343" s="104"/>
    </row>
    <row r="344" ht="20.25" customHeight="1" spans="1:4">
      <c r="A344" s="82">
        <v>2040612</v>
      </c>
      <c r="B344" s="83" t="s">
        <v>318</v>
      </c>
      <c r="C344" s="104"/>
      <c r="D344" s="104"/>
    </row>
    <row r="345" ht="20.25" customHeight="1" spans="1:4">
      <c r="A345" s="82">
        <v>2040613</v>
      </c>
      <c r="B345" s="83" t="s">
        <v>153</v>
      </c>
      <c r="C345" s="104"/>
      <c r="D345" s="104"/>
    </row>
    <row r="346" ht="20.25" customHeight="1" spans="1:4">
      <c r="A346" s="82">
        <v>2040650</v>
      </c>
      <c r="B346" s="83" t="s">
        <v>121</v>
      </c>
      <c r="C346" s="104"/>
      <c r="D346" s="104"/>
    </row>
    <row r="347" ht="20.25" customHeight="1" spans="1:4">
      <c r="A347" s="82">
        <v>2040699</v>
      </c>
      <c r="B347" s="83" t="s">
        <v>319</v>
      </c>
      <c r="C347" s="104"/>
      <c r="D347" s="104"/>
    </row>
    <row r="348" ht="20.25" customHeight="1" spans="1:4">
      <c r="A348" s="84">
        <v>20407</v>
      </c>
      <c r="B348" s="84" t="s">
        <v>320</v>
      </c>
      <c r="C348" s="107">
        <f>SUM(C349:C357)</f>
        <v>0</v>
      </c>
      <c r="D348" s="107">
        <f>SUM(D349:D357)</f>
        <v>0</v>
      </c>
    </row>
    <row r="349" ht="20.25" customHeight="1" spans="1:4">
      <c r="A349" s="82">
        <v>2040701</v>
      </c>
      <c r="B349" s="83" t="s">
        <v>112</v>
      </c>
      <c r="C349" s="105"/>
      <c r="D349" s="105"/>
    </row>
    <row r="350" ht="20.25" customHeight="1" spans="1:4">
      <c r="A350" s="82">
        <v>2040702</v>
      </c>
      <c r="B350" s="83" t="s">
        <v>113</v>
      </c>
      <c r="C350" s="105"/>
      <c r="D350" s="105"/>
    </row>
    <row r="351" ht="20.25" customHeight="1" spans="1:4">
      <c r="A351" s="82">
        <v>2040703</v>
      </c>
      <c r="B351" s="83" t="s">
        <v>114</v>
      </c>
      <c r="C351" s="105"/>
      <c r="D351" s="105"/>
    </row>
    <row r="352" ht="20.25" customHeight="1" spans="1:4">
      <c r="A352" s="82">
        <v>2040704</v>
      </c>
      <c r="B352" s="83" t="s">
        <v>321</v>
      </c>
      <c r="C352" s="105"/>
      <c r="D352" s="105"/>
    </row>
    <row r="353" ht="20.25" customHeight="1" spans="1:4">
      <c r="A353" s="82">
        <v>2040705</v>
      </c>
      <c r="B353" s="83" t="s">
        <v>322</v>
      </c>
      <c r="C353" s="105"/>
      <c r="D353" s="105"/>
    </row>
    <row r="354" ht="20.25" customHeight="1" spans="1:4">
      <c r="A354" s="82">
        <v>2040706</v>
      </c>
      <c r="B354" s="83" t="s">
        <v>323</v>
      </c>
      <c r="C354" s="105"/>
      <c r="D354" s="105"/>
    </row>
    <row r="355" ht="20.25" customHeight="1" spans="1:4">
      <c r="A355" s="82">
        <v>2040707</v>
      </c>
      <c r="B355" s="83" t="s">
        <v>153</v>
      </c>
      <c r="C355" s="105"/>
      <c r="D355" s="105"/>
    </row>
    <row r="356" ht="20.25" customHeight="1" spans="1:4">
      <c r="A356" s="82">
        <v>2040750</v>
      </c>
      <c r="B356" s="83" t="s">
        <v>121</v>
      </c>
      <c r="C356" s="105"/>
      <c r="D356" s="105"/>
    </row>
    <row r="357" ht="20.25" customHeight="1" spans="1:4">
      <c r="A357" s="82">
        <v>2040799</v>
      </c>
      <c r="B357" s="83" t="s">
        <v>324</v>
      </c>
      <c r="C357" s="105"/>
      <c r="D357" s="105"/>
    </row>
    <row r="358" ht="20.25" customHeight="1" spans="1:4">
      <c r="A358" s="84">
        <v>20408</v>
      </c>
      <c r="B358" s="84" t="s">
        <v>325</v>
      </c>
      <c r="C358" s="103">
        <f>SUM(C359:C367)</f>
        <v>0</v>
      </c>
      <c r="D358" s="103">
        <f>SUM(D359:D367)</f>
        <v>0</v>
      </c>
    </row>
    <row r="359" ht="20.25" customHeight="1" spans="1:4">
      <c r="A359" s="82">
        <v>2040801</v>
      </c>
      <c r="B359" s="83" t="s">
        <v>112</v>
      </c>
      <c r="C359" s="104"/>
      <c r="D359" s="104"/>
    </row>
    <row r="360" ht="20.25" customHeight="1" spans="1:4">
      <c r="A360" s="82">
        <v>2040802</v>
      </c>
      <c r="B360" s="83" t="s">
        <v>113</v>
      </c>
      <c r="C360" s="104"/>
      <c r="D360" s="104"/>
    </row>
    <row r="361" ht="20.25" customHeight="1" spans="1:4">
      <c r="A361" s="82">
        <v>2040803</v>
      </c>
      <c r="B361" s="83" t="s">
        <v>114</v>
      </c>
      <c r="C361" s="104"/>
      <c r="D361" s="104"/>
    </row>
    <row r="362" ht="20.25" customHeight="1" spans="1:4">
      <c r="A362" s="82">
        <v>2040804</v>
      </c>
      <c r="B362" s="83" t="s">
        <v>326</v>
      </c>
      <c r="C362" s="104"/>
      <c r="D362" s="104"/>
    </row>
    <row r="363" ht="20.25" customHeight="1" spans="1:4">
      <c r="A363" s="82">
        <v>2040805</v>
      </c>
      <c r="B363" s="83" t="s">
        <v>327</v>
      </c>
      <c r="C363" s="104"/>
      <c r="D363" s="104"/>
    </row>
    <row r="364" ht="20.25" customHeight="1" spans="1:4">
      <c r="A364" s="82">
        <v>2040806</v>
      </c>
      <c r="B364" s="83" t="s">
        <v>328</v>
      </c>
      <c r="C364" s="104"/>
      <c r="D364" s="104"/>
    </row>
    <row r="365" ht="20.25" customHeight="1" spans="1:4">
      <c r="A365" s="82">
        <v>2040807</v>
      </c>
      <c r="B365" s="83" t="s">
        <v>153</v>
      </c>
      <c r="C365" s="104"/>
      <c r="D365" s="104"/>
    </row>
    <row r="366" ht="20.25" customHeight="1" spans="1:4">
      <c r="A366" s="82">
        <v>2040850</v>
      </c>
      <c r="B366" s="83" t="s">
        <v>121</v>
      </c>
      <c r="C366" s="104"/>
      <c r="D366" s="104"/>
    </row>
    <row r="367" ht="20.25" customHeight="1" spans="1:4">
      <c r="A367" s="82">
        <v>2040899</v>
      </c>
      <c r="B367" s="83" t="s">
        <v>329</v>
      </c>
      <c r="C367" s="104"/>
      <c r="D367" s="104"/>
    </row>
    <row r="368" ht="20.25" customHeight="1" spans="1:4">
      <c r="A368" s="84">
        <v>20409</v>
      </c>
      <c r="B368" s="84" t="s">
        <v>330</v>
      </c>
      <c r="C368" s="107">
        <f>SUM(C369:C375)</f>
        <v>0</v>
      </c>
      <c r="D368" s="107">
        <f>SUM(D369:D375)</f>
        <v>0</v>
      </c>
    </row>
    <row r="369" ht="20.25" customHeight="1" spans="1:4">
      <c r="A369" s="82">
        <v>2040901</v>
      </c>
      <c r="B369" s="83" t="s">
        <v>112</v>
      </c>
      <c r="C369" s="105"/>
      <c r="D369" s="105"/>
    </row>
    <row r="370" ht="20.25" customHeight="1" spans="1:4">
      <c r="A370" s="82">
        <v>2040902</v>
      </c>
      <c r="B370" s="83" t="s">
        <v>113</v>
      </c>
      <c r="C370" s="105"/>
      <c r="D370" s="105"/>
    </row>
    <row r="371" ht="20.25" customHeight="1" spans="1:4">
      <c r="A371" s="82">
        <v>2040903</v>
      </c>
      <c r="B371" s="83" t="s">
        <v>114</v>
      </c>
      <c r="C371" s="105"/>
      <c r="D371" s="105"/>
    </row>
    <row r="372" ht="20.25" customHeight="1" spans="1:4">
      <c r="A372" s="82">
        <v>2040904</v>
      </c>
      <c r="B372" s="83" t="s">
        <v>331</v>
      </c>
      <c r="C372" s="105"/>
      <c r="D372" s="105"/>
    </row>
    <row r="373" ht="20.25" customHeight="1" spans="1:4">
      <c r="A373" s="82">
        <v>2040905</v>
      </c>
      <c r="B373" s="83" t="s">
        <v>332</v>
      </c>
      <c r="C373" s="105"/>
      <c r="D373" s="105"/>
    </row>
    <row r="374" ht="20.25" customHeight="1" spans="1:4">
      <c r="A374" s="82">
        <v>2040950</v>
      </c>
      <c r="B374" s="83" t="s">
        <v>121</v>
      </c>
      <c r="C374" s="105"/>
      <c r="D374" s="105"/>
    </row>
    <row r="375" ht="20.25" customHeight="1" spans="1:4">
      <c r="A375" s="82">
        <v>2040999</v>
      </c>
      <c r="B375" s="83" t="s">
        <v>333</v>
      </c>
      <c r="C375" s="105"/>
      <c r="D375" s="105"/>
    </row>
    <row r="376" ht="20.25" customHeight="1" spans="1:4">
      <c r="A376" s="84">
        <v>20410</v>
      </c>
      <c r="B376" s="84" t="s">
        <v>334</v>
      </c>
      <c r="C376" s="107">
        <f>SUM(C377:C381)</f>
        <v>0</v>
      </c>
      <c r="D376" s="107">
        <f>SUM(D377:D381)</f>
        <v>0</v>
      </c>
    </row>
    <row r="377" ht="20.25" customHeight="1" spans="1:4">
      <c r="A377" s="82">
        <v>2041001</v>
      </c>
      <c r="B377" s="83" t="s">
        <v>112</v>
      </c>
      <c r="C377" s="105"/>
      <c r="D377" s="105"/>
    </row>
    <row r="378" ht="20.25" customHeight="1" spans="1:4">
      <c r="A378" s="82">
        <v>2041002</v>
      </c>
      <c r="B378" s="83" t="s">
        <v>113</v>
      </c>
      <c r="C378" s="105"/>
      <c r="D378" s="105"/>
    </row>
    <row r="379" ht="20.25" customHeight="1" spans="1:4">
      <c r="A379" s="82">
        <v>2041006</v>
      </c>
      <c r="B379" s="83" t="s">
        <v>153</v>
      </c>
      <c r="C379" s="105"/>
      <c r="D379" s="105"/>
    </row>
    <row r="380" ht="20.25" customHeight="1" spans="1:4">
      <c r="A380" s="82">
        <v>2041007</v>
      </c>
      <c r="B380" s="83" t="s">
        <v>335</v>
      </c>
      <c r="C380" s="105"/>
      <c r="D380" s="105"/>
    </row>
    <row r="381" ht="20.25" customHeight="1" spans="1:4">
      <c r="A381" s="82">
        <v>2041099</v>
      </c>
      <c r="B381" s="83" t="s">
        <v>336</v>
      </c>
      <c r="C381" s="105"/>
      <c r="D381" s="105"/>
    </row>
    <row r="382" ht="20.25" customHeight="1" spans="1:4">
      <c r="A382" s="84">
        <v>20499</v>
      </c>
      <c r="B382" s="84" t="s">
        <v>337</v>
      </c>
      <c r="C382" s="103">
        <f>C384+C383</f>
        <v>27.2</v>
      </c>
      <c r="D382" s="103">
        <f>D384+D383</f>
        <v>27.8</v>
      </c>
    </row>
    <row r="383" s="14" customFormat="1" ht="20.25" customHeight="1" spans="1:7">
      <c r="A383" s="108">
        <v>2049902</v>
      </c>
      <c r="B383" s="109" t="s">
        <v>338</v>
      </c>
      <c r="C383" s="104"/>
      <c r="D383" s="104"/>
      <c r="G383" s="110"/>
    </row>
    <row r="384" ht="20.25" customHeight="1" spans="1:4">
      <c r="A384" s="82">
        <v>2049999</v>
      </c>
      <c r="B384" s="83" t="s">
        <v>339</v>
      </c>
      <c r="C384" s="104">
        <v>27.2</v>
      </c>
      <c r="D384" s="104">
        <v>27.8</v>
      </c>
    </row>
    <row r="385" ht="20.25" customHeight="1" spans="1:4">
      <c r="A385" s="84">
        <v>205</v>
      </c>
      <c r="B385" s="84" t="s">
        <v>340</v>
      </c>
      <c r="C385" s="103">
        <f>C386+C391+C398+C404+C410+C414+C418+C422+C428+C435</f>
        <v>5113.26</v>
      </c>
      <c r="D385" s="103">
        <f>D386+D391+D398+D404+D410+D414+D418+D422+D428+D435</f>
        <v>5682.26</v>
      </c>
    </row>
    <row r="386" ht="20.25" customHeight="1" spans="1:4">
      <c r="A386" s="84">
        <v>20501</v>
      </c>
      <c r="B386" s="84" t="s">
        <v>341</v>
      </c>
      <c r="C386" s="103">
        <f>SUM(C387:C390)</f>
        <v>0</v>
      </c>
      <c r="D386" s="103">
        <f>SUM(D387:D390)</f>
        <v>0</v>
      </c>
    </row>
    <row r="387" ht="20.25" customHeight="1" spans="1:4">
      <c r="A387" s="82">
        <v>2050101</v>
      </c>
      <c r="B387" s="83" t="s">
        <v>112</v>
      </c>
      <c r="C387" s="104"/>
      <c r="D387" s="104"/>
    </row>
    <row r="388" ht="20.25" customHeight="1" spans="1:4">
      <c r="A388" s="82">
        <v>2050102</v>
      </c>
      <c r="B388" s="83" t="s">
        <v>113</v>
      </c>
      <c r="C388" s="104"/>
      <c r="D388" s="104"/>
    </row>
    <row r="389" ht="20.25" customHeight="1" spans="1:4">
      <c r="A389" s="82">
        <v>2050103</v>
      </c>
      <c r="B389" s="83" t="s">
        <v>114</v>
      </c>
      <c r="C389" s="104"/>
      <c r="D389" s="104"/>
    </row>
    <row r="390" ht="20.25" customHeight="1" spans="1:4">
      <c r="A390" s="82">
        <v>2050199</v>
      </c>
      <c r="B390" s="83" t="s">
        <v>342</v>
      </c>
      <c r="C390" s="104"/>
      <c r="D390" s="104"/>
    </row>
    <row r="391" ht="20.25" customHeight="1" spans="1:4">
      <c r="A391" s="84">
        <v>20502</v>
      </c>
      <c r="B391" s="84" t="s">
        <v>343</v>
      </c>
      <c r="C391" s="103">
        <f>SUM(C392:C397)</f>
        <v>4078.21</v>
      </c>
      <c r="D391" s="103">
        <f>SUM(D392:D397)</f>
        <v>4943.74</v>
      </c>
    </row>
    <row r="392" ht="20.25" customHeight="1" spans="1:4">
      <c r="A392" s="82">
        <v>2050201</v>
      </c>
      <c r="B392" s="83" t="s">
        <v>344</v>
      </c>
      <c r="C392" s="104">
        <v>66.84</v>
      </c>
      <c r="D392" s="104">
        <v>59.15</v>
      </c>
    </row>
    <row r="393" ht="20.25" customHeight="1" spans="1:4">
      <c r="A393" s="82">
        <v>2050202</v>
      </c>
      <c r="B393" s="83" t="s">
        <v>345</v>
      </c>
      <c r="C393" s="104">
        <v>1744.23</v>
      </c>
      <c r="D393" s="104">
        <v>2432.45</v>
      </c>
    </row>
    <row r="394" ht="20.25" customHeight="1" spans="1:4">
      <c r="A394" s="82">
        <v>2050203</v>
      </c>
      <c r="B394" s="83" t="s">
        <v>346</v>
      </c>
      <c r="C394" s="104">
        <v>1263.52</v>
      </c>
      <c r="D394" s="104">
        <v>1810.24</v>
      </c>
    </row>
    <row r="395" ht="20.25" customHeight="1" spans="1:4">
      <c r="A395" s="82">
        <v>2050204</v>
      </c>
      <c r="B395" s="83" t="s">
        <v>347</v>
      </c>
      <c r="C395" s="104">
        <v>33.93</v>
      </c>
      <c r="D395" s="104">
        <v>1.2</v>
      </c>
    </row>
    <row r="396" ht="20.25" customHeight="1" spans="1:4">
      <c r="A396" s="82">
        <v>2050205</v>
      </c>
      <c r="B396" s="83" t="s">
        <v>348</v>
      </c>
      <c r="C396" s="104"/>
      <c r="D396" s="104">
        <v>9.1</v>
      </c>
    </row>
    <row r="397" ht="20.25" customHeight="1" spans="1:4">
      <c r="A397" s="82">
        <v>2050299</v>
      </c>
      <c r="B397" s="83" t="s">
        <v>349</v>
      </c>
      <c r="C397" s="104">
        <v>969.69</v>
      </c>
      <c r="D397" s="104">
        <v>631.6</v>
      </c>
    </row>
    <row r="398" ht="20.25" customHeight="1" spans="1:4">
      <c r="A398" s="84">
        <v>20503</v>
      </c>
      <c r="B398" s="84" t="s">
        <v>350</v>
      </c>
      <c r="C398" s="103">
        <f>SUM(C399:C403)</f>
        <v>23.2</v>
      </c>
      <c r="D398" s="103">
        <f>SUM(D399:D403)</f>
        <v>4.3</v>
      </c>
    </row>
    <row r="399" ht="20.25" customHeight="1" spans="1:4">
      <c r="A399" s="82">
        <v>2050301</v>
      </c>
      <c r="B399" s="83" t="s">
        <v>351</v>
      </c>
      <c r="C399" s="105"/>
      <c r="D399" s="105"/>
    </row>
    <row r="400" ht="20.25" customHeight="1" spans="1:4">
      <c r="A400" s="82">
        <v>2050302</v>
      </c>
      <c r="B400" s="83" t="s">
        <v>352</v>
      </c>
      <c r="C400" s="105">
        <v>23.2</v>
      </c>
      <c r="D400" s="105">
        <v>1.2</v>
      </c>
    </row>
    <row r="401" ht="20.25" customHeight="1" spans="1:4">
      <c r="A401" s="82">
        <v>2050303</v>
      </c>
      <c r="B401" s="83" t="s">
        <v>353</v>
      </c>
      <c r="C401" s="105"/>
      <c r="D401" s="105"/>
    </row>
    <row r="402" ht="20.25" customHeight="1" spans="1:4">
      <c r="A402" s="82">
        <v>2050305</v>
      </c>
      <c r="B402" s="83" t="s">
        <v>354</v>
      </c>
      <c r="C402" s="105"/>
      <c r="D402" s="105">
        <v>3.1</v>
      </c>
    </row>
    <row r="403" s="97" customFormat="1" ht="20.25" customHeight="1" spans="1:16383">
      <c r="A403" s="82">
        <v>2050399</v>
      </c>
      <c r="B403" s="83" t="s">
        <v>355</v>
      </c>
      <c r="C403" s="105"/>
      <c r="D403" s="105"/>
      <c r="E403" s="11"/>
      <c r="F403" s="11"/>
      <c r="G403" s="50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  <c r="JW403" s="11"/>
      <c r="JX403" s="11"/>
      <c r="JY403" s="11"/>
      <c r="JZ403" s="11"/>
      <c r="KA403" s="11"/>
      <c r="KB403" s="11"/>
      <c r="KC403" s="11"/>
      <c r="KD403" s="11"/>
      <c r="KE403" s="11"/>
      <c r="KF403" s="11"/>
      <c r="KG403" s="11"/>
      <c r="KH403" s="11"/>
      <c r="KI403" s="11"/>
      <c r="KJ403" s="11"/>
      <c r="KK403" s="11"/>
      <c r="KL403" s="11"/>
      <c r="KM403" s="11"/>
      <c r="KN403" s="11"/>
      <c r="KO403" s="11"/>
      <c r="KP403" s="11"/>
      <c r="KQ403" s="11"/>
      <c r="KR403" s="11"/>
      <c r="KS403" s="11"/>
      <c r="KT403" s="11"/>
      <c r="KU403" s="11"/>
      <c r="KV403" s="11"/>
      <c r="KW403" s="11"/>
      <c r="KX403" s="11"/>
      <c r="KY403" s="11"/>
      <c r="KZ403" s="11"/>
      <c r="LA403" s="11"/>
      <c r="LB403" s="11"/>
      <c r="LC403" s="11"/>
      <c r="LD403" s="11"/>
      <c r="LE403" s="11"/>
      <c r="LF403" s="11"/>
      <c r="LG403" s="11"/>
      <c r="LH403" s="11"/>
      <c r="LI403" s="11"/>
      <c r="LJ403" s="11"/>
      <c r="LK403" s="11"/>
      <c r="LL403" s="11"/>
      <c r="LM403" s="11"/>
      <c r="LN403" s="11"/>
      <c r="LO403" s="11"/>
      <c r="LP403" s="11"/>
      <c r="LQ403" s="11"/>
      <c r="LR403" s="11"/>
      <c r="LS403" s="11"/>
      <c r="LT403" s="11"/>
      <c r="LU403" s="11"/>
      <c r="LV403" s="11"/>
      <c r="LW403" s="11"/>
      <c r="LX403" s="11"/>
      <c r="LY403" s="11"/>
      <c r="LZ403" s="11"/>
      <c r="MA403" s="11"/>
      <c r="MB403" s="11"/>
      <c r="MC403" s="11"/>
      <c r="MD403" s="11"/>
      <c r="ME403" s="11"/>
      <c r="MF403" s="11"/>
      <c r="MG403" s="11"/>
      <c r="MH403" s="11"/>
      <c r="MI403" s="11"/>
      <c r="MJ403" s="11"/>
      <c r="MK403" s="11"/>
      <c r="ML403" s="11"/>
      <c r="MM403" s="11"/>
      <c r="MN403" s="11"/>
      <c r="MO403" s="11"/>
      <c r="MP403" s="11"/>
      <c r="MQ403" s="11"/>
      <c r="MR403" s="11"/>
      <c r="MS403" s="11"/>
      <c r="MT403" s="11"/>
      <c r="MU403" s="11"/>
      <c r="MV403" s="11"/>
      <c r="MW403" s="11"/>
      <c r="MX403" s="11"/>
      <c r="MY403" s="11"/>
      <c r="MZ403" s="11"/>
      <c r="NA403" s="11"/>
      <c r="NB403" s="11"/>
      <c r="NC403" s="11"/>
      <c r="ND403" s="11"/>
      <c r="NE403" s="11"/>
      <c r="NF403" s="11"/>
      <c r="NG403" s="11"/>
      <c r="NH403" s="11"/>
      <c r="NI403" s="11"/>
      <c r="NJ403" s="11"/>
      <c r="NK403" s="11"/>
      <c r="NL403" s="11"/>
      <c r="NM403" s="11"/>
      <c r="NN403" s="11"/>
      <c r="NO403" s="11"/>
      <c r="NP403" s="11"/>
      <c r="NQ403" s="11"/>
      <c r="NR403" s="11"/>
      <c r="NS403" s="11"/>
      <c r="NT403" s="11"/>
      <c r="NU403" s="11"/>
      <c r="NV403" s="11"/>
      <c r="NW403" s="11"/>
      <c r="NX403" s="11"/>
      <c r="NY403" s="11"/>
      <c r="NZ403" s="11"/>
      <c r="OA403" s="11"/>
      <c r="OB403" s="11"/>
      <c r="OC403" s="11"/>
      <c r="OD403" s="11"/>
      <c r="OE403" s="11"/>
      <c r="OF403" s="11"/>
      <c r="OG403" s="11"/>
      <c r="OH403" s="11"/>
      <c r="OI403" s="11"/>
      <c r="OJ403" s="11"/>
      <c r="OK403" s="11"/>
      <c r="OL403" s="11"/>
      <c r="OM403" s="11"/>
      <c r="ON403" s="11"/>
      <c r="OO403" s="11"/>
      <c r="OP403" s="11"/>
      <c r="OQ403" s="11"/>
      <c r="OR403" s="11"/>
      <c r="OS403" s="11"/>
      <c r="OT403" s="11"/>
      <c r="OU403" s="11"/>
      <c r="OV403" s="11"/>
      <c r="OW403" s="11"/>
      <c r="OX403" s="11"/>
      <c r="OY403" s="11"/>
      <c r="OZ403" s="11"/>
      <c r="PA403" s="11"/>
      <c r="PB403" s="11"/>
      <c r="PC403" s="11"/>
      <c r="PD403" s="11"/>
      <c r="PE403" s="11"/>
      <c r="PF403" s="11"/>
      <c r="PG403" s="11"/>
      <c r="PH403" s="11"/>
      <c r="PI403" s="11"/>
      <c r="PJ403" s="11"/>
      <c r="PK403" s="11"/>
      <c r="PL403" s="11"/>
      <c r="PM403" s="11"/>
      <c r="PN403" s="11"/>
      <c r="PO403" s="11"/>
      <c r="PP403" s="11"/>
      <c r="PQ403" s="11"/>
      <c r="PR403" s="11"/>
      <c r="PS403" s="11"/>
      <c r="PT403" s="11"/>
      <c r="PU403" s="11"/>
      <c r="PV403" s="11"/>
      <c r="PW403" s="11"/>
      <c r="PX403" s="11"/>
      <c r="PY403" s="11"/>
      <c r="PZ403" s="11"/>
      <c r="QA403" s="11"/>
      <c r="QB403" s="11"/>
      <c r="QC403" s="11"/>
      <c r="QD403" s="11"/>
      <c r="QE403" s="11"/>
      <c r="QF403" s="11"/>
      <c r="QG403" s="11"/>
      <c r="QH403" s="11"/>
      <c r="QI403" s="11"/>
      <c r="QJ403" s="11"/>
      <c r="QK403" s="11"/>
      <c r="QL403" s="11"/>
      <c r="QM403" s="11"/>
      <c r="QN403" s="11"/>
      <c r="QO403" s="11"/>
      <c r="QP403" s="11"/>
      <c r="QQ403" s="11"/>
      <c r="QR403" s="11"/>
      <c r="QS403" s="11"/>
      <c r="QT403" s="11"/>
      <c r="QU403" s="11"/>
      <c r="QV403" s="11"/>
      <c r="QW403" s="11"/>
      <c r="QX403" s="11"/>
      <c r="QY403" s="11"/>
      <c r="QZ403" s="11"/>
      <c r="RA403" s="11"/>
      <c r="RB403" s="11"/>
      <c r="RC403" s="11"/>
      <c r="RD403" s="11"/>
      <c r="RE403" s="11"/>
      <c r="RF403" s="11"/>
      <c r="RG403" s="11"/>
      <c r="RH403" s="11"/>
      <c r="RI403" s="11"/>
      <c r="RJ403" s="11"/>
      <c r="RK403" s="11"/>
      <c r="RL403" s="11"/>
      <c r="RM403" s="11"/>
      <c r="RN403" s="11"/>
      <c r="RO403" s="11"/>
      <c r="RP403" s="11"/>
      <c r="RQ403" s="11"/>
      <c r="RR403" s="11"/>
      <c r="RS403" s="11"/>
      <c r="RT403" s="11"/>
      <c r="RU403" s="11"/>
      <c r="RV403" s="11"/>
      <c r="RW403" s="11"/>
      <c r="RX403" s="11"/>
      <c r="RY403" s="11"/>
      <c r="RZ403" s="11"/>
      <c r="SA403" s="11"/>
      <c r="SB403" s="11"/>
      <c r="SC403" s="11"/>
      <c r="SD403" s="11"/>
      <c r="SE403" s="11"/>
      <c r="SF403" s="11"/>
      <c r="SG403" s="11"/>
      <c r="SH403" s="11"/>
      <c r="SI403" s="11"/>
      <c r="SJ403" s="11"/>
      <c r="SK403" s="11"/>
      <c r="SL403" s="11"/>
      <c r="SM403" s="11"/>
      <c r="SN403" s="11"/>
      <c r="SO403" s="11"/>
      <c r="SP403" s="11"/>
      <c r="SQ403" s="11"/>
      <c r="SR403" s="11"/>
      <c r="SS403" s="11"/>
      <c r="ST403" s="11"/>
      <c r="SU403" s="11"/>
      <c r="SV403" s="11"/>
      <c r="SW403" s="11"/>
      <c r="SX403" s="11"/>
      <c r="SY403" s="11"/>
      <c r="SZ403" s="11"/>
      <c r="TA403" s="11"/>
      <c r="TB403" s="11"/>
      <c r="TC403" s="11"/>
      <c r="TD403" s="11"/>
      <c r="TE403" s="11"/>
      <c r="TF403" s="11"/>
      <c r="TG403" s="11"/>
      <c r="TH403" s="11"/>
      <c r="TI403" s="11"/>
      <c r="TJ403" s="11"/>
      <c r="TK403" s="11"/>
      <c r="TL403" s="11"/>
      <c r="TM403" s="11"/>
      <c r="TN403" s="11"/>
      <c r="TO403" s="11"/>
      <c r="TP403" s="11"/>
      <c r="TQ403" s="11"/>
      <c r="TR403" s="11"/>
      <c r="TS403" s="11"/>
      <c r="TT403" s="11"/>
      <c r="TU403" s="11"/>
      <c r="TV403" s="11"/>
      <c r="TW403" s="11"/>
      <c r="TX403" s="11"/>
      <c r="TY403" s="11"/>
      <c r="TZ403" s="11"/>
      <c r="UA403" s="11"/>
      <c r="UB403" s="11"/>
      <c r="UC403" s="11"/>
      <c r="UD403" s="11"/>
      <c r="UE403" s="11"/>
      <c r="UF403" s="11"/>
      <c r="UG403" s="11"/>
      <c r="UH403" s="11"/>
      <c r="UI403" s="11"/>
      <c r="UJ403" s="11"/>
      <c r="UK403" s="11"/>
      <c r="UL403" s="11"/>
      <c r="UM403" s="11"/>
      <c r="UN403" s="11"/>
      <c r="UO403" s="11"/>
      <c r="UP403" s="11"/>
      <c r="UQ403" s="11"/>
      <c r="UR403" s="11"/>
      <c r="US403" s="11"/>
      <c r="UT403" s="11"/>
      <c r="UU403" s="11"/>
      <c r="UV403" s="11"/>
      <c r="UW403" s="11"/>
      <c r="UX403" s="11"/>
      <c r="UY403" s="11"/>
      <c r="UZ403" s="11"/>
      <c r="VA403" s="11"/>
      <c r="VB403" s="11"/>
      <c r="VC403" s="11"/>
      <c r="VD403" s="11"/>
      <c r="VE403" s="11"/>
      <c r="VF403" s="11"/>
      <c r="VG403" s="11"/>
      <c r="VH403" s="11"/>
      <c r="VI403" s="11"/>
      <c r="VJ403" s="11"/>
      <c r="VK403" s="11"/>
      <c r="VL403" s="11"/>
      <c r="VM403" s="11"/>
      <c r="VN403" s="11"/>
      <c r="VO403" s="11"/>
      <c r="VP403" s="11"/>
      <c r="VQ403" s="11"/>
      <c r="VR403" s="11"/>
      <c r="VS403" s="11"/>
      <c r="VT403" s="11"/>
      <c r="VU403" s="11"/>
      <c r="VV403" s="11"/>
      <c r="VW403" s="11"/>
      <c r="VX403" s="11"/>
      <c r="VY403" s="11"/>
      <c r="VZ403" s="11"/>
      <c r="WA403" s="11"/>
      <c r="WB403" s="11"/>
      <c r="WC403" s="11"/>
      <c r="WD403" s="11"/>
      <c r="WE403" s="11"/>
      <c r="WF403" s="11"/>
      <c r="WG403" s="11"/>
      <c r="WH403" s="11"/>
      <c r="WI403" s="11"/>
      <c r="WJ403" s="11"/>
      <c r="WK403" s="11"/>
      <c r="WL403" s="11"/>
      <c r="WM403" s="11"/>
      <c r="WN403" s="11"/>
      <c r="WO403" s="11"/>
      <c r="WP403" s="11"/>
      <c r="WQ403" s="11"/>
      <c r="WR403" s="11"/>
      <c r="WS403" s="11"/>
      <c r="WT403" s="11"/>
      <c r="WU403" s="11"/>
      <c r="WV403" s="11"/>
      <c r="WW403" s="11"/>
      <c r="WX403" s="11"/>
      <c r="WY403" s="11"/>
      <c r="WZ403" s="11"/>
      <c r="XA403" s="11"/>
      <c r="XB403" s="11"/>
      <c r="XC403" s="11"/>
      <c r="XD403" s="11"/>
      <c r="XE403" s="11"/>
      <c r="XF403" s="11"/>
      <c r="XG403" s="11"/>
      <c r="XH403" s="11"/>
      <c r="XI403" s="11"/>
      <c r="XJ403" s="11"/>
      <c r="XK403" s="11"/>
      <c r="XL403" s="11"/>
      <c r="XM403" s="11"/>
      <c r="XN403" s="11"/>
      <c r="XO403" s="11"/>
      <c r="XP403" s="11"/>
      <c r="XQ403" s="11"/>
      <c r="XR403" s="11"/>
      <c r="XS403" s="11"/>
      <c r="XT403" s="11"/>
      <c r="XU403" s="11"/>
      <c r="XV403" s="11"/>
      <c r="XW403" s="11"/>
      <c r="XX403" s="11"/>
      <c r="XY403" s="11"/>
      <c r="XZ403" s="11"/>
      <c r="YA403" s="11"/>
      <c r="YB403" s="11"/>
      <c r="YC403" s="11"/>
      <c r="YD403" s="11"/>
      <c r="YE403" s="11"/>
      <c r="YF403" s="11"/>
      <c r="YG403" s="11"/>
      <c r="YH403" s="11"/>
      <c r="YI403" s="11"/>
      <c r="YJ403" s="11"/>
      <c r="YK403" s="11"/>
      <c r="YL403" s="11"/>
      <c r="YM403" s="11"/>
      <c r="YN403" s="11"/>
      <c r="YO403" s="11"/>
      <c r="YP403" s="11"/>
      <c r="YQ403" s="11"/>
      <c r="YR403" s="11"/>
      <c r="YS403" s="11"/>
      <c r="YT403" s="11"/>
      <c r="YU403" s="11"/>
      <c r="YV403" s="11"/>
      <c r="YW403" s="11"/>
      <c r="YX403" s="11"/>
      <c r="YY403" s="11"/>
      <c r="YZ403" s="11"/>
      <c r="ZA403" s="11"/>
      <c r="ZB403" s="11"/>
      <c r="ZC403" s="11"/>
      <c r="ZD403" s="11"/>
      <c r="ZE403" s="11"/>
      <c r="ZF403" s="11"/>
      <c r="ZG403" s="11"/>
      <c r="ZH403" s="11"/>
      <c r="ZI403" s="11"/>
      <c r="ZJ403" s="11"/>
      <c r="ZK403" s="11"/>
      <c r="ZL403" s="11"/>
      <c r="ZM403" s="11"/>
      <c r="ZN403" s="11"/>
      <c r="ZO403" s="11"/>
      <c r="ZP403" s="11"/>
      <c r="ZQ403" s="11"/>
      <c r="ZR403" s="11"/>
      <c r="ZS403" s="11"/>
      <c r="ZT403" s="11"/>
      <c r="ZU403" s="11"/>
      <c r="ZV403" s="11"/>
      <c r="ZW403" s="11"/>
      <c r="ZX403" s="11"/>
      <c r="ZY403" s="11"/>
      <c r="ZZ403" s="11"/>
      <c r="AAA403" s="11"/>
      <c r="AAB403" s="11"/>
      <c r="AAC403" s="11"/>
      <c r="AAD403" s="11"/>
      <c r="AAE403" s="11"/>
      <c r="AAF403" s="11"/>
      <c r="AAG403" s="11"/>
      <c r="AAH403" s="11"/>
      <c r="AAI403" s="11"/>
      <c r="AAJ403" s="11"/>
      <c r="AAK403" s="11"/>
      <c r="AAL403" s="11"/>
      <c r="AAM403" s="11"/>
      <c r="AAN403" s="11"/>
      <c r="AAO403" s="11"/>
      <c r="AAP403" s="11"/>
      <c r="AAQ403" s="11"/>
      <c r="AAR403" s="11"/>
      <c r="AAS403" s="11"/>
      <c r="AAT403" s="11"/>
      <c r="AAU403" s="11"/>
      <c r="AAV403" s="11"/>
      <c r="AAW403" s="11"/>
      <c r="AAX403" s="11"/>
      <c r="AAY403" s="11"/>
      <c r="AAZ403" s="11"/>
      <c r="ABA403" s="11"/>
      <c r="ABB403" s="11"/>
      <c r="ABC403" s="11"/>
      <c r="ABD403" s="11"/>
      <c r="ABE403" s="11"/>
      <c r="ABF403" s="11"/>
      <c r="ABG403" s="11"/>
      <c r="ABH403" s="11"/>
      <c r="ABI403" s="11"/>
      <c r="ABJ403" s="11"/>
      <c r="ABK403" s="11"/>
      <c r="ABL403" s="11"/>
      <c r="ABM403" s="11"/>
      <c r="ABN403" s="11"/>
      <c r="ABO403" s="11"/>
      <c r="ABP403" s="11"/>
      <c r="ABQ403" s="11"/>
      <c r="ABR403" s="11"/>
      <c r="ABS403" s="11"/>
      <c r="ABT403" s="11"/>
      <c r="ABU403" s="11"/>
      <c r="ABV403" s="11"/>
      <c r="ABW403" s="11"/>
      <c r="ABX403" s="11"/>
      <c r="ABY403" s="11"/>
      <c r="ABZ403" s="11"/>
      <c r="ACA403" s="11"/>
      <c r="ACB403" s="11"/>
      <c r="ACC403" s="11"/>
      <c r="ACD403" s="11"/>
      <c r="ACE403" s="11"/>
      <c r="ACF403" s="11"/>
      <c r="ACG403" s="11"/>
      <c r="ACH403" s="11"/>
      <c r="ACI403" s="11"/>
      <c r="ACJ403" s="11"/>
      <c r="ACK403" s="11"/>
      <c r="ACL403" s="11"/>
      <c r="ACM403" s="11"/>
      <c r="ACN403" s="11"/>
      <c r="ACO403" s="11"/>
      <c r="ACP403" s="11"/>
      <c r="ACQ403" s="11"/>
      <c r="ACR403" s="11"/>
      <c r="ACS403" s="11"/>
      <c r="ACT403" s="11"/>
      <c r="ACU403" s="11"/>
      <c r="ACV403" s="11"/>
      <c r="ACW403" s="11"/>
      <c r="ACX403" s="11"/>
      <c r="ACY403" s="11"/>
      <c r="ACZ403" s="11"/>
      <c r="ADA403" s="11"/>
      <c r="ADB403" s="11"/>
      <c r="ADC403" s="11"/>
      <c r="ADD403" s="11"/>
      <c r="ADE403" s="11"/>
      <c r="ADF403" s="11"/>
      <c r="ADG403" s="11"/>
      <c r="ADH403" s="11"/>
      <c r="ADI403" s="11"/>
      <c r="ADJ403" s="11"/>
      <c r="ADK403" s="11"/>
      <c r="ADL403" s="11"/>
      <c r="ADM403" s="11"/>
      <c r="ADN403" s="11"/>
      <c r="ADO403" s="11"/>
      <c r="ADP403" s="11"/>
      <c r="ADQ403" s="11"/>
      <c r="ADR403" s="11"/>
      <c r="ADS403" s="11"/>
      <c r="ADT403" s="11"/>
      <c r="ADU403" s="11"/>
      <c r="ADV403" s="11"/>
      <c r="ADW403" s="11"/>
      <c r="ADX403" s="11"/>
      <c r="ADY403" s="11"/>
      <c r="ADZ403" s="11"/>
      <c r="AEA403" s="11"/>
      <c r="AEB403" s="11"/>
      <c r="AEC403" s="11"/>
      <c r="AED403" s="11"/>
      <c r="AEE403" s="11"/>
      <c r="AEF403" s="11"/>
      <c r="AEG403" s="11"/>
      <c r="AEH403" s="11"/>
      <c r="AEI403" s="11"/>
      <c r="AEJ403" s="11"/>
      <c r="AEK403" s="11"/>
      <c r="AEL403" s="11"/>
      <c r="AEM403" s="11"/>
      <c r="AEN403" s="11"/>
      <c r="AEO403" s="11"/>
      <c r="AEP403" s="11"/>
      <c r="AEQ403" s="11"/>
      <c r="AER403" s="11"/>
      <c r="AES403" s="11"/>
      <c r="AET403" s="11"/>
      <c r="AEU403" s="11"/>
      <c r="AEV403" s="11"/>
      <c r="AEW403" s="11"/>
      <c r="AEX403" s="11"/>
      <c r="AEY403" s="11"/>
      <c r="AEZ403" s="11"/>
      <c r="AFA403" s="11"/>
      <c r="AFB403" s="11"/>
      <c r="AFC403" s="11"/>
      <c r="AFD403" s="11"/>
      <c r="AFE403" s="11"/>
      <c r="AFF403" s="11"/>
      <c r="AFG403" s="11"/>
      <c r="AFH403" s="11"/>
      <c r="AFI403" s="11"/>
      <c r="AFJ403" s="11"/>
      <c r="AFK403" s="11"/>
      <c r="AFL403" s="11"/>
      <c r="AFM403" s="11"/>
      <c r="AFN403" s="11"/>
      <c r="AFO403" s="11"/>
      <c r="AFP403" s="11"/>
      <c r="AFQ403" s="11"/>
      <c r="AFR403" s="11"/>
      <c r="AFS403" s="11"/>
      <c r="AFT403" s="11"/>
      <c r="AFU403" s="11"/>
      <c r="AFV403" s="11"/>
      <c r="AFW403" s="11"/>
      <c r="AFX403" s="11"/>
      <c r="AFY403" s="11"/>
      <c r="AFZ403" s="11"/>
      <c r="AGA403" s="11"/>
      <c r="AGB403" s="11"/>
      <c r="AGC403" s="11"/>
      <c r="AGD403" s="11"/>
      <c r="AGE403" s="11"/>
      <c r="AGF403" s="11"/>
      <c r="AGG403" s="11"/>
      <c r="AGH403" s="11"/>
      <c r="AGI403" s="11"/>
      <c r="AGJ403" s="11"/>
      <c r="AGK403" s="11"/>
      <c r="AGL403" s="11"/>
      <c r="AGM403" s="11"/>
      <c r="AGN403" s="11"/>
      <c r="AGO403" s="11"/>
      <c r="AGP403" s="11"/>
      <c r="AGQ403" s="11"/>
      <c r="AGR403" s="11"/>
      <c r="AGS403" s="11"/>
      <c r="AGT403" s="11"/>
      <c r="AGU403" s="11"/>
      <c r="AGV403" s="11"/>
      <c r="AGW403" s="11"/>
      <c r="AGX403" s="11"/>
      <c r="AGY403" s="11"/>
      <c r="AGZ403" s="11"/>
      <c r="AHA403" s="11"/>
      <c r="AHB403" s="11"/>
      <c r="AHC403" s="11"/>
      <c r="AHD403" s="11"/>
      <c r="AHE403" s="11"/>
      <c r="AHF403" s="11"/>
      <c r="AHG403" s="11"/>
      <c r="AHH403" s="11"/>
      <c r="AHI403" s="11"/>
      <c r="AHJ403" s="11"/>
      <c r="AHK403" s="11"/>
      <c r="AHL403" s="11"/>
      <c r="AHM403" s="11"/>
      <c r="AHN403" s="11"/>
      <c r="AHO403" s="11"/>
      <c r="AHP403" s="11"/>
      <c r="AHQ403" s="11"/>
      <c r="AHR403" s="11"/>
      <c r="AHS403" s="11"/>
      <c r="AHT403" s="11"/>
      <c r="AHU403" s="11"/>
      <c r="AHV403" s="11"/>
      <c r="AHW403" s="11"/>
      <c r="AHX403" s="11"/>
      <c r="AHY403" s="11"/>
      <c r="AHZ403" s="11"/>
      <c r="AIA403" s="11"/>
      <c r="AIB403" s="11"/>
      <c r="AIC403" s="11"/>
      <c r="AID403" s="11"/>
      <c r="AIE403" s="11"/>
      <c r="AIF403" s="11"/>
      <c r="AIG403" s="11"/>
      <c r="AIH403" s="11"/>
      <c r="AII403" s="11"/>
      <c r="AIJ403" s="11"/>
      <c r="AIK403" s="11"/>
      <c r="AIL403" s="11"/>
      <c r="AIM403" s="11"/>
      <c r="AIN403" s="11"/>
      <c r="AIO403" s="11"/>
      <c r="AIP403" s="11"/>
      <c r="AIQ403" s="11"/>
      <c r="AIR403" s="11"/>
      <c r="AIS403" s="11"/>
      <c r="AIT403" s="11"/>
      <c r="AIU403" s="11"/>
      <c r="AIV403" s="11"/>
      <c r="AIW403" s="11"/>
      <c r="AIX403" s="11"/>
      <c r="AIY403" s="11"/>
      <c r="AIZ403" s="11"/>
      <c r="AJA403" s="11"/>
      <c r="AJB403" s="11"/>
      <c r="AJC403" s="11"/>
      <c r="AJD403" s="11"/>
      <c r="AJE403" s="11"/>
      <c r="AJF403" s="11"/>
      <c r="AJG403" s="11"/>
      <c r="AJH403" s="11"/>
      <c r="AJI403" s="11"/>
      <c r="AJJ403" s="11"/>
      <c r="AJK403" s="11"/>
      <c r="AJL403" s="11"/>
      <c r="AJM403" s="11"/>
      <c r="AJN403" s="11"/>
      <c r="AJO403" s="11"/>
      <c r="AJP403" s="11"/>
      <c r="AJQ403" s="11"/>
      <c r="AJR403" s="11"/>
      <c r="AJS403" s="11"/>
      <c r="AJT403" s="11"/>
      <c r="AJU403" s="11"/>
      <c r="AJV403" s="11"/>
      <c r="AJW403" s="11"/>
      <c r="AJX403" s="11"/>
      <c r="AJY403" s="11"/>
      <c r="AJZ403" s="11"/>
      <c r="AKA403" s="11"/>
      <c r="AKB403" s="11"/>
      <c r="AKC403" s="11"/>
      <c r="AKD403" s="11"/>
      <c r="AKE403" s="11"/>
      <c r="AKF403" s="11"/>
      <c r="AKG403" s="11"/>
      <c r="AKH403" s="11"/>
      <c r="AKI403" s="11"/>
      <c r="AKJ403" s="11"/>
      <c r="AKK403" s="11"/>
      <c r="AKL403" s="11"/>
      <c r="AKM403" s="11"/>
      <c r="AKN403" s="11"/>
      <c r="AKO403" s="11"/>
      <c r="AKP403" s="11"/>
      <c r="AKQ403" s="11"/>
      <c r="AKR403" s="11"/>
      <c r="AKS403" s="11"/>
      <c r="AKT403" s="11"/>
      <c r="AKU403" s="11"/>
      <c r="AKV403" s="11"/>
      <c r="AKW403" s="11"/>
      <c r="AKX403" s="11"/>
      <c r="AKY403" s="11"/>
      <c r="AKZ403" s="11"/>
      <c r="ALA403" s="11"/>
      <c r="ALB403" s="11"/>
      <c r="ALC403" s="11"/>
      <c r="ALD403" s="11"/>
      <c r="ALE403" s="11"/>
      <c r="ALF403" s="11"/>
      <c r="ALG403" s="11"/>
      <c r="ALH403" s="11"/>
      <c r="ALI403" s="11"/>
      <c r="ALJ403" s="11"/>
      <c r="ALK403" s="11"/>
      <c r="ALL403" s="11"/>
      <c r="ALM403" s="11"/>
      <c r="ALN403" s="11"/>
      <c r="ALO403" s="11"/>
      <c r="ALP403" s="11"/>
      <c r="ALQ403" s="11"/>
      <c r="ALR403" s="11"/>
      <c r="ALS403" s="11"/>
      <c r="ALT403" s="11"/>
      <c r="ALU403" s="11"/>
      <c r="ALV403" s="11"/>
      <c r="ALW403" s="11"/>
      <c r="ALX403" s="11"/>
      <c r="ALY403" s="11"/>
      <c r="ALZ403" s="11"/>
      <c r="AMA403" s="11"/>
      <c r="AMB403" s="11"/>
      <c r="AMC403" s="11"/>
      <c r="AMD403" s="11"/>
      <c r="AME403" s="11"/>
      <c r="AMF403" s="11"/>
      <c r="AMG403" s="11"/>
      <c r="AMH403" s="11"/>
      <c r="AMI403" s="11"/>
      <c r="AMJ403" s="11"/>
      <c r="AMK403" s="11"/>
      <c r="AML403" s="11"/>
      <c r="AMM403" s="11"/>
      <c r="AMN403" s="11"/>
      <c r="AMO403" s="11"/>
      <c r="AMP403" s="11"/>
      <c r="AMQ403" s="11"/>
      <c r="AMR403" s="11"/>
      <c r="AMS403" s="11"/>
      <c r="AMT403" s="11"/>
      <c r="AMU403" s="11"/>
      <c r="AMV403" s="11"/>
      <c r="AMW403" s="11"/>
      <c r="AMX403" s="11"/>
      <c r="AMY403" s="11"/>
      <c r="AMZ403" s="11"/>
      <c r="ANA403" s="11"/>
      <c r="ANB403" s="11"/>
      <c r="ANC403" s="11"/>
      <c r="AND403" s="11"/>
      <c r="ANE403" s="11"/>
      <c r="ANF403" s="11"/>
      <c r="ANG403" s="11"/>
      <c r="ANH403" s="11"/>
      <c r="ANI403" s="11"/>
      <c r="ANJ403" s="11"/>
      <c r="ANK403" s="11"/>
      <c r="ANL403" s="11"/>
      <c r="ANM403" s="11"/>
      <c r="ANN403" s="11"/>
      <c r="ANO403" s="11"/>
      <c r="ANP403" s="11"/>
      <c r="ANQ403" s="11"/>
      <c r="ANR403" s="11"/>
      <c r="ANS403" s="11"/>
      <c r="ANT403" s="11"/>
      <c r="ANU403" s="11"/>
      <c r="ANV403" s="11"/>
      <c r="ANW403" s="11"/>
      <c r="ANX403" s="11"/>
      <c r="ANY403" s="11"/>
      <c r="ANZ403" s="11"/>
      <c r="AOA403" s="11"/>
      <c r="AOB403" s="11"/>
      <c r="AOC403" s="11"/>
      <c r="AOD403" s="11"/>
      <c r="AOE403" s="11"/>
      <c r="AOF403" s="11"/>
      <c r="AOG403" s="11"/>
      <c r="AOH403" s="11"/>
      <c r="AOI403" s="11"/>
      <c r="AOJ403" s="11"/>
      <c r="AOK403" s="11"/>
      <c r="AOL403" s="11"/>
      <c r="AOM403" s="11"/>
      <c r="AON403" s="11"/>
      <c r="AOO403" s="11"/>
      <c r="AOP403" s="11"/>
      <c r="AOQ403" s="11"/>
      <c r="AOR403" s="11"/>
      <c r="AOS403" s="11"/>
      <c r="AOT403" s="11"/>
      <c r="AOU403" s="11"/>
      <c r="AOV403" s="11"/>
      <c r="AOW403" s="11"/>
      <c r="AOX403" s="11"/>
      <c r="AOY403" s="11"/>
      <c r="AOZ403" s="11"/>
      <c r="APA403" s="11"/>
      <c r="APB403" s="11"/>
      <c r="APC403" s="11"/>
      <c r="APD403" s="11"/>
      <c r="APE403" s="11"/>
      <c r="APF403" s="11"/>
      <c r="APG403" s="11"/>
      <c r="APH403" s="11"/>
      <c r="API403" s="11"/>
      <c r="APJ403" s="11"/>
      <c r="APK403" s="11"/>
      <c r="APL403" s="11"/>
      <c r="APM403" s="11"/>
      <c r="APN403" s="11"/>
      <c r="APO403" s="11"/>
      <c r="APP403" s="11"/>
      <c r="APQ403" s="11"/>
      <c r="APR403" s="11"/>
      <c r="APS403" s="11"/>
      <c r="APT403" s="11"/>
      <c r="APU403" s="11"/>
      <c r="APV403" s="11"/>
      <c r="APW403" s="11"/>
      <c r="APX403" s="11"/>
      <c r="APY403" s="11"/>
      <c r="APZ403" s="11"/>
      <c r="AQA403" s="11"/>
      <c r="AQB403" s="11"/>
      <c r="AQC403" s="11"/>
      <c r="AQD403" s="11"/>
      <c r="AQE403" s="11"/>
      <c r="AQF403" s="11"/>
      <c r="AQG403" s="11"/>
      <c r="AQH403" s="11"/>
      <c r="AQI403" s="11"/>
      <c r="AQJ403" s="11"/>
      <c r="AQK403" s="11"/>
      <c r="AQL403" s="11"/>
      <c r="AQM403" s="11"/>
      <c r="AQN403" s="11"/>
      <c r="AQO403" s="11"/>
      <c r="AQP403" s="11"/>
      <c r="AQQ403" s="11"/>
      <c r="AQR403" s="11"/>
      <c r="AQS403" s="11"/>
      <c r="AQT403" s="11"/>
      <c r="AQU403" s="11"/>
      <c r="AQV403" s="11"/>
      <c r="AQW403" s="11"/>
      <c r="AQX403" s="11"/>
      <c r="AQY403" s="11"/>
      <c r="AQZ403" s="11"/>
      <c r="ARA403" s="11"/>
      <c r="ARB403" s="11"/>
      <c r="ARC403" s="11"/>
      <c r="ARD403" s="11"/>
      <c r="ARE403" s="11"/>
      <c r="ARF403" s="11"/>
      <c r="ARG403" s="11"/>
      <c r="ARH403" s="11"/>
      <c r="ARI403" s="11"/>
      <c r="ARJ403" s="11"/>
      <c r="ARK403" s="11"/>
      <c r="ARL403" s="11"/>
      <c r="ARM403" s="11"/>
      <c r="ARN403" s="11"/>
      <c r="ARO403" s="11"/>
      <c r="ARP403" s="11"/>
      <c r="ARQ403" s="11"/>
      <c r="ARR403" s="11"/>
      <c r="ARS403" s="11"/>
      <c r="ART403" s="11"/>
      <c r="ARU403" s="11"/>
      <c r="ARV403" s="11"/>
      <c r="ARW403" s="11"/>
      <c r="ARX403" s="11"/>
      <c r="ARY403" s="11"/>
      <c r="ARZ403" s="11"/>
      <c r="ASA403" s="11"/>
      <c r="ASB403" s="11"/>
      <c r="ASC403" s="11"/>
      <c r="ASD403" s="11"/>
      <c r="ASE403" s="11"/>
      <c r="ASF403" s="11"/>
      <c r="ASG403" s="11"/>
      <c r="ASH403" s="11"/>
      <c r="ASI403" s="11"/>
      <c r="ASJ403" s="11"/>
      <c r="ASK403" s="11"/>
      <c r="ASL403" s="11"/>
      <c r="ASM403" s="11"/>
      <c r="ASN403" s="11"/>
      <c r="ASO403" s="11"/>
      <c r="ASP403" s="11"/>
      <c r="ASQ403" s="11"/>
      <c r="ASR403" s="11"/>
      <c r="ASS403" s="11"/>
      <c r="AST403" s="11"/>
      <c r="ASU403" s="11"/>
      <c r="ASV403" s="11"/>
      <c r="ASW403" s="11"/>
      <c r="ASX403" s="11"/>
      <c r="ASY403" s="11"/>
      <c r="ASZ403" s="11"/>
      <c r="ATA403" s="11"/>
      <c r="ATB403" s="11"/>
      <c r="ATC403" s="11"/>
      <c r="ATD403" s="11"/>
      <c r="ATE403" s="11"/>
      <c r="ATF403" s="11"/>
      <c r="ATG403" s="11"/>
      <c r="ATH403" s="11"/>
      <c r="ATI403" s="11"/>
      <c r="ATJ403" s="11"/>
      <c r="ATK403" s="11"/>
      <c r="ATL403" s="11"/>
      <c r="ATM403" s="11"/>
      <c r="ATN403" s="11"/>
      <c r="ATO403" s="11"/>
      <c r="ATP403" s="11"/>
      <c r="ATQ403" s="11"/>
      <c r="ATR403" s="11"/>
      <c r="ATS403" s="11"/>
      <c r="ATT403" s="11"/>
      <c r="ATU403" s="11"/>
      <c r="ATV403" s="11"/>
      <c r="ATW403" s="11"/>
      <c r="ATX403" s="11"/>
      <c r="ATY403" s="11"/>
      <c r="ATZ403" s="11"/>
      <c r="AUA403" s="11"/>
      <c r="AUB403" s="11"/>
      <c r="AUC403" s="11"/>
      <c r="AUD403" s="11"/>
      <c r="AUE403" s="11"/>
      <c r="AUF403" s="11"/>
      <c r="AUG403" s="11"/>
      <c r="AUH403" s="11"/>
      <c r="AUI403" s="11"/>
      <c r="AUJ403" s="11"/>
      <c r="AUK403" s="11"/>
      <c r="AUL403" s="11"/>
      <c r="AUM403" s="11"/>
      <c r="AUN403" s="11"/>
      <c r="AUO403" s="11"/>
      <c r="AUP403" s="11"/>
      <c r="AUQ403" s="11"/>
      <c r="AUR403" s="11"/>
      <c r="AUS403" s="11"/>
      <c r="AUT403" s="11"/>
      <c r="AUU403" s="11"/>
      <c r="AUV403" s="11"/>
      <c r="AUW403" s="11"/>
      <c r="AUX403" s="11"/>
      <c r="AUY403" s="11"/>
      <c r="AUZ403" s="11"/>
      <c r="AVA403" s="11"/>
      <c r="AVB403" s="11"/>
      <c r="AVC403" s="11"/>
      <c r="AVD403" s="11"/>
      <c r="AVE403" s="11"/>
      <c r="AVF403" s="11"/>
      <c r="AVG403" s="11"/>
      <c r="AVH403" s="11"/>
      <c r="AVI403" s="11"/>
      <c r="AVJ403" s="11"/>
      <c r="AVK403" s="11"/>
      <c r="AVL403" s="11"/>
      <c r="AVM403" s="11"/>
      <c r="AVN403" s="11"/>
      <c r="AVO403" s="11"/>
      <c r="AVP403" s="11"/>
      <c r="AVQ403" s="11"/>
      <c r="AVR403" s="11"/>
      <c r="AVS403" s="11"/>
      <c r="AVT403" s="11"/>
      <c r="AVU403" s="11"/>
      <c r="AVV403" s="11"/>
      <c r="AVW403" s="11"/>
      <c r="AVX403" s="11"/>
      <c r="AVY403" s="11"/>
      <c r="AVZ403" s="11"/>
      <c r="AWA403" s="11"/>
      <c r="AWB403" s="11"/>
      <c r="AWC403" s="11"/>
      <c r="AWD403" s="11"/>
      <c r="AWE403" s="11"/>
      <c r="AWF403" s="11"/>
      <c r="AWG403" s="11"/>
      <c r="AWH403" s="11"/>
      <c r="AWI403" s="11"/>
      <c r="AWJ403" s="11"/>
      <c r="AWK403" s="11"/>
      <c r="AWL403" s="11"/>
      <c r="AWM403" s="11"/>
      <c r="AWN403" s="11"/>
      <c r="AWO403" s="11"/>
      <c r="AWP403" s="11"/>
      <c r="AWQ403" s="11"/>
      <c r="AWR403" s="11"/>
      <c r="AWS403" s="11"/>
      <c r="AWT403" s="11"/>
      <c r="AWU403" s="11"/>
      <c r="AWV403" s="11"/>
      <c r="AWW403" s="11"/>
      <c r="AWX403" s="11"/>
      <c r="AWY403" s="11"/>
      <c r="AWZ403" s="11"/>
      <c r="AXA403" s="11"/>
      <c r="AXB403" s="11"/>
      <c r="AXC403" s="11"/>
      <c r="AXD403" s="11"/>
      <c r="AXE403" s="11"/>
      <c r="AXF403" s="11"/>
      <c r="AXG403" s="11"/>
      <c r="AXH403" s="11"/>
      <c r="AXI403" s="11"/>
      <c r="AXJ403" s="11"/>
      <c r="AXK403" s="11"/>
      <c r="AXL403" s="11"/>
      <c r="AXM403" s="11"/>
      <c r="AXN403" s="11"/>
      <c r="AXO403" s="11"/>
      <c r="AXP403" s="11"/>
      <c r="AXQ403" s="11"/>
      <c r="AXR403" s="11"/>
      <c r="AXS403" s="11"/>
      <c r="AXT403" s="11"/>
      <c r="AXU403" s="11"/>
      <c r="AXV403" s="11"/>
      <c r="AXW403" s="11"/>
      <c r="AXX403" s="11"/>
      <c r="AXY403" s="11"/>
      <c r="AXZ403" s="11"/>
      <c r="AYA403" s="11"/>
      <c r="AYB403" s="11"/>
      <c r="AYC403" s="11"/>
      <c r="AYD403" s="11"/>
      <c r="AYE403" s="11"/>
      <c r="AYF403" s="11"/>
      <c r="AYG403" s="11"/>
      <c r="AYH403" s="11"/>
      <c r="AYI403" s="11"/>
      <c r="AYJ403" s="11"/>
      <c r="AYK403" s="11"/>
      <c r="AYL403" s="11"/>
      <c r="AYM403" s="11"/>
      <c r="AYN403" s="11"/>
      <c r="AYO403" s="11"/>
      <c r="AYP403" s="11"/>
      <c r="AYQ403" s="11"/>
      <c r="AYR403" s="11"/>
      <c r="AYS403" s="11"/>
      <c r="AYT403" s="11"/>
      <c r="AYU403" s="11"/>
      <c r="AYV403" s="11"/>
      <c r="AYW403" s="11"/>
      <c r="AYX403" s="11"/>
      <c r="AYY403" s="11"/>
      <c r="AYZ403" s="11"/>
      <c r="AZA403" s="11"/>
      <c r="AZB403" s="11"/>
      <c r="AZC403" s="11"/>
      <c r="AZD403" s="11"/>
      <c r="AZE403" s="11"/>
      <c r="AZF403" s="11"/>
      <c r="AZG403" s="11"/>
      <c r="AZH403" s="11"/>
      <c r="AZI403" s="11"/>
      <c r="AZJ403" s="11"/>
      <c r="AZK403" s="11"/>
      <c r="AZL403" s="11"/>
      <c r="AZM403" s="11"/>
      <c r="AZN403" s="11"/>
      <c r="AZO403" s="11"/>
      <c r="AZP403" s="11"/>
      <c r="AZQ403" s="11"/>
      <c r="AZR403" s="11"/>
      <c r="AZS403" s="11"/>
      <c r="AZT403" s="11"/>
      <c r="AZU403" s="11"/>
      <c r="AZV403" s="11"/>
      <c r="AZW403" s="11"/>
      <c r="AZX403" s="11"/>
      <c r="AZY403" s="11"/>
      <c r="AZZ403" s="11"/>
      <c r="BAA403" s="11"/>
      <c r="BAB403" s="11"/>
      <c r="BAC403" s="11"/>
      <c r="BAD403" s="11"/>
      <c r="BAE403" s="11"/>
      <c r="BAF403" s="11"/>
      <c r="BAG403" s="11"/>
      <c r="BAH403" s="11"/>
      <c r="BAI403" s="11"/>
      <c r="BAJ403" s="11"/>
      <c r="BAK403" s="11"/>
      <c r="BAL403" s="11"/>
      <c r="BAM403" s="11"/>
      <c r="BAN403" s="11"/>
      <c r="BAO403" s="11"/>
      <c r="BAP403" s="11"/>
      <c r="BAQ403" s="11"/>
      <c r="BAR403" s="11"/>
      <c r="BAS403" s="11"/>
      <c r="BAT403" s="11"/>
      <c r="BAU403" s="11"/>
      <c r="BAV403" s="11"/>
      <c r="BAW403" s="11"/>
      <c r="BAX403" s="11"/>
      <c r="BAY403" s="11"/>
      <c r="BAZ403" s="11"/>
      <c r="BBA403" s="11"/>
      <c r="BBB403" s="11"/>
      <c r="BBC403" s="11"/>
      <c r="BBD403" s="11"/>
      <c r="BBE403" s="11"/>
      <c r="BBF403" s="11"/>
      <c r="BBG403" s="11"/>
      <c r="BBH403" s="11"/>
      <c r="BBI403" s="11"/>
      <c r="BBJ403" s="11"/>
      <c r="BBK403" s="11"/>
      <c r="BBL403" s="11"/>
      <c r="BBM403" s="11"/>
      <c r="BBN403" s="11"/>
      <c r="BBO403" s="11"/>
      <c r="BBP403" s="11"/>
      <c r="BBQ403" s="11"/>
      <c r="BBR403" s="11"/>
      <c r="BBS403" s="11"/>
      <c r="BBT403" s="11"/>
      <c r="BBU403" s="11"/>
      <c r="BBV403" s="11"/>
      <c r="BBW403" s="11"/>
      <c r="BBX403" s="11"/>
      <c r="BBY403" s="11"/>
      <c r="BBZ403" s="11"/>
      <c r="BCA403" s="11"/>
      <c r="BCB403" s="11"/>
      <c r="BCC403" s="11"/>
      <c r="BCD403" s="11"/>
      <c r="BCE403" s="11"/>
      <c r="BCF403" s="11"/>
      <c r="BCG403" s="11"/>
      <c r="BCH403" s="11"/>
      <c r="BCI403" s="11"/>
      <c r="BCJ403" s="11"/>
      <c r="BCK403" s="11"/>
      <c r="BCL403" s="11"/>
      <c r="BCM403" s="11"/>
      <c r="BCN403" s="11"/>
      <c r="BCO403" s="11"/>
      <c r="BCP403" s="11"/>
      <c r="BCQ403" s="11"/>
      <c r="BCR403" s="11"/>
      <c r="BCS403" s="11"/>
      <c r="BCT403" s="11"/>
      <c r="BCU403" s="11"/>
      <c r="BCV403" s="11"/>
      <c r="BCW403" s="11"/>
      <c r="BCX403" s="11"/>
      <c r="BCY403" s="11"/>
      <c r="BCZ403" s="11"/>
      <c r="BDA403" s="11"/>
      <c r="BDB403" s="11"/>
      <c r="BDC403" s="11"/>
      <c r="BDD403" s="11"/>
      <c r="BDE403" s="11"/>
      <c r="BDF403" s="11"/>
      <c r="BDG403" s="11"/>
      <c r="BDH403" s="11"/>
      <c r="BDI403" s="11"/>
      <c r="BDJ403" s="11"/>
      <c r="BDK403" s="11"/>
      <c r="BDL403" s="11"/>
      <c r="BDM403" s="11"/>
      <c r="BDN403" s="11"/>
      <c r="BDO403" s="11"/>
      <c r="BDP403" s="11"/>
      <c r="BDQ403" s="11"/>
      <c r="BDR403" s="11"/>
      <c r="BDS403" s="11"/>
      <c r="BDT403" s="11"/>
      <c r="BDU403" s="11"/>
      <c r="BDV403" s="11"/>
      <c r="BDW403" s="11"/>
      <c r="BDX403" s="11"/>
      <c r="BDY403" s="11"/>
      <c r="BDZ403" s="11"/>
      <c r="BEA403" s="11"/>
      <c r="BEB403" s="11"/>
      <c r="BEC403" s="11"/>
      <c r="BED403" s="11"/>
      <c r="BEE403" s="11"/>
      <c r="BEF403" s="11"/>
      <c r="BEG403" s="11"/>
      <c r="BEH403" s="11"/>
      <c r="BEI403" s="11"/>
      <c r="BEJ403" s="11"/>
      <c r="BEK403" s="11"/>
      <c r="BEL403" s="11"/>
      <c r="BEM403" s="11"/>
      <c r="BEN403" s="11"/>
      <c r="BEO403" s="11"/>
      <c r="BEP403" s="11"/>
      <c r="BEQ403" s="11"/>
      <c r="BER403" s="11"/>
      <c r="BES403" s="11"/>
      <c r="BET403" s="11"/>
      <c r="BEU403" s="11"/>
      <c r="BEV403" s="11"/>
      <c r="BEW403" s="11"/>
      <c r="BEX403" s="11"/>
      <c r="BEY403" s="11"/>
      <c r="BEZ403" s="11"/>
      <c r="BFA403" s="11"/>
      <c r="BFB403" s="11"/>
      <c r="BFC403" s="11"/>
      <c r="BFD403" s="11"/>
      <c r="BFE403" s="11"/>
      <c r="BFF403" s="11"/>
      <c r="BFG403" s="11"/>
      <c r="BFH403" s="11"/>
      <c r="BFI403" s="11"/>
      <c r="BFJ403" s="11"/>
      <c r="BFK403" s="11"/>
      <c r="BFL403" s="11"/>
      <c r="BFM403" s="11"/>
      <c r="BFN403" s="11"/>
      <c r="BFO403" s="11"/>
      <c r="BFP403" s="11"/>
      <c r="BFQ403" s="11"/>
      <c r="BFR403" s="11"/>
      <c r="BFS403" s="11"/>
      <c r="BFT403" s="11"/>
      <c r="BFU403" s="11"/>
      <c r="BFV403" s="11"/>
      <c r="BFW403" s="11"/>
      <c r="BFX403" s="11"/>
      <c r="BFY403" s="11"/>
      <c r="BFZ403" s="11"/>
      <c r="BGA403" s="11"/>
      <c r="BGB403" s="11"/>
      <c r="BGC403" s="11"/>
      <c r="BGD403" s="11"/>
      <c r="BGE403" s="11"/>
      <c r="BGF403" s="11"/>
      <c r="BGG403" s="11"/>
      <c r="BGH403" s="11"/>
      <c r="BGI403" s="11"/>
      <c r="BGJ403" s="11"/>
      <c r="BGK403" s="11"/>
      <c r="BGL403" s="11"/>
      <c r="BGM403" s="11"/>
      <c r="BGN403" s="11"/>
      <c r="BGO403" s="11"/>
      <c r="BGP403" s="11"/>
      <c r="BGQ403" s="11"/>
      <c r="BGR403" s="11"/>
      <c r="BGS403" s="11"/>
      <c r="BGT403" s="11"/>
      <c r="BGU403" s="11"/>
      <c r="BGV403" s="11"/>
      <c r="BGW403" s="11"/>
      <c r="BGX403" s="11"/>
      <c r="BGY403" s="11"/>
      <c r="BGZ403" s="11"/>
      <c r="BHA403" s="11"/>
      <c r="BHB403" s="11"/>
      <c r="BHC403" s="11"/>
      <c r="BHD403" s="11"/>
      <c r="BHE403" s="11"/>
      <c r="BHF403" s="11"/>
      <c r="BHG403" s="11"/>
      <c r="BHH403" s="11"/>
      <c r="BHI403" s="11"/>
      <c r="BHJ403" s="11"/>
      <c r="BHK403" s="11"/>
      <c r="BHL403" s="11"/>
      <c r="BHM403" s="11"/>
      <c r="BHN403" s="11"/>
      <c r="BHO403" s="11"/>
      <c r="BHP403" s="11"/>
      <c r="BHQ403" s="11"/>
      <c r="BHR403" s="11"/>
      <c r="BHS403" s="11"/>
      <c r="BHT403" s="11"/>
      <c r="BHU403" s="11"/>
      <c r="BHV403" s="11"/>
      <c r="BHW403" s="11"/>
      <c r="BHX403" s="11"/>
      <c r="BHY403" s="11"/>
      <c r="BHZ403" s="11"/>
      <c r="BIA403" s="11"/>
      <c r="BIB403" s="11"/>
      <c r="BIC403" s="11"/>
      <c r="BID403" s="11"/>
      <c r="BIE403" s="11"/>
      <c r="BIF403" s="11"/>
      <c r="BIG403" s="11"/>
      <c r="BIH403" s="11"/>
      <c r="BII403" s="11"/>
      <c r="BIJ403" s="11"/>
      <c r="BIK403" s="11"/>
      <c r="BIL403" s="11"/>
      <c r="BIM403" s="11"/>
      <c r="BIN403" s="11"/>
      <c r="BIO403" s="11"/>
      <c r="BIP403" s="11"/>
      <c r="BIQ403" s="11"/>
      <c r="BIR403" s="11"/>
      <c r="BIS403" s="11"/>
      <c r="BIT403" s="11"/>
      <c r="BIU403" s="11"/>
      <c r="BIV403" s="11"/>
      <c r="BIW403" s="11"/>
      <c r="BIX403" s="11"/>
      <c r="BIY403" s="11"/>
      <c r="BIZ403" s="11"/>
      <c r="BJA403" s="11"/>
      <c r="BJB403" s="11"/>
      <c r="BJC403" s="11"/>
      <c r="BJD403" s="11"/>
      <c r="BJE403" s="11"/>
      <c r="BJF403" s="11"/>
      <c r="BJG403" s="11"/>
      <c r="BJH403" s="11"/>
      <c r="BJI403" s="11"/>
      <c r="BJJ403" s="11"/>
      <c r="BJK403" s="11"/>
      <c r="BJL403" s="11"/>
      <c r="BJM403" s="11"/>
      <c r="BJN403" s="11"/>
      <c r="BJO403" s="11"/>
      <c r="BJP403" s="11"/>
      <c r="BJQ403" s="11"/>
      <c r="BJR403" s="11"/>
      <c r="BJS403" s="11"/>
      <c r="BJT403" s="11"/>
      <c r="BJU403" s="11"/>
      <c r="BJV403" s="11"/>
      <c r="BJW403" s="11"/>
      <c r="BJX403" s="11"/>
      <c r="BJY403" s="11"/>
      <c r="BJZ403" s="11"/>
      <c r="BKA403" s="11"/>
      <c r="BKB403" s="11"/>
      <c r="BKC403" s="11"/>
      <c r="BKD403" s="11"/>
      <c r="BKE403" s="11"/>
      <c r="BKF403" s="11"/>
      <c r="BKG403" s="11"/>
      <c r="BKH403" s="11"/>
      <c r="BKI403" s="11"/>
      <c r="BKJ403" s="11"/>
      <c r="BKK403" s="11"/>
      <c r="BKL403" s="11"/>
      <c r="BKM403" s="11"/>
      <c r="BKN403" s="11"/>
      <c r="BKO403" s="11"/>
      <c r="BKP403" s="11"/>
      <c r="BKQ403" s="11"/>
      <c r="BKR403" s="11"/>
      <c r="BKS403" s="11"/>
      <c r="BKT403" s="11"/>
      <c r="BKU403" s="11"/>
      <c r="BKV403" s="11"/>
      <c r="BKW403" s="11"/>
      <c r="BKX403" s="11"/>
      <c r="BKY403" s="11"/>
      <c r="BKZ403" s="11"/>
      <c r="BLA403" s="11"/>
      <c r="BLB403" s="11"/>
      <c r="BLC403" s="11"/>
      <c r="BLD403" s="11"/>
      <c r="BLE403" s="11"/>
      <c r="BLF403" s="11"/>
      <c r="BLG403" s="11"/>
      <c r="BLH403" s="11"/>
      <c r="BLI403" s="11"/>
      <c r="BLJ403" s="11"/>
      <c r="BLK403" s="11"/>
      <c r="BLL403" s="11"/>
      <c r="BLM403" s="11"/>
      <c r="BLN403" s="11"/>
      <c r="BLO403" s="11"/>
      <c r="BLP403" s="11"/>
      <c r="BLQ403" s="11"/>
      <c r="BLR403" s="11"/>
      <c r="BLS403" s="11"/>
      <c r="BLT403" s="11"/>
      <c r="BLU403" s="11"/>
      <c r="BLV403" s="11"/>
      <c r="BLW403" s="11"/>
      <c r="BLX403" s="11"/>
      <c r="BLY403" s="11"/>
      <c r="BLZ403" s="11"/>
      <c r="BMA403" s="11"/>
      <c r="BMB403" s="11"/>
      <c r="BMC403" s="11"/>
      <c r="BMD403" s="11"/>
      <c r="BME403" s="11"/>
      <c r="BMF403" s="11"/>
      <c r="BMG403" s="11"/>
      <c r="BMH403" s="11"/>
      <c r="BMI403" s="11"/>
      <c r="BMJ403" s="11"/>
      <c r="BMK403" s="11"/>
      <c r="BML403" s="11"/>
      <c r="BMM403" s="11"/>
      <c r="BMN403" s="11"/>
      <c r="BMO403" s="11"/>
      <c r="BMP403" s="11"/>
      <c r="BMQ403" s="11"/>
      <c r="BMR403" s="11"/>
      <c r="BMS403" s="11"/>
      <c r="BMT403" s="11"/>
      <c r="BMU403" s="11"/>
      <c r="BMV403" s="11"/>
      <c r="BMW403" s="11"/>
      <c r="BMX403" s="11"/>
      <c r="BMY403" s="11"/>
      <c r="BMZ403" s="11"/>
      <c r="BNA403" s="11"/>
      <c r="BNB403" s="11"/>
      <c r="BNC403" s="11"/>
      <c r="BND403" s="11"/>
      <c r="BNE403" s="11"/>
      <c r="BNF403" s="11"/>
      <c r="BNG403" s="11"/>
      <c r="BNH403" s="11"/>
      <c r="BNI403" s="11"/>
      <c r="BNJ403" s="11"/>
      <c r="BNK403" s="11"/>
      <c r="BNL403" s="11"/>
      <c r="BNM403" s="11"/>
      <c r="BNN403" s="11"/>
      <c r="BNO403" s="11"/>
      <c r="BNP403" s="11"/>
      <c r="BNQ403" s="11"/>
      <c r="BNR403" s="11"/>
      <c r="BNS403" s="11"/>
      <c r="BNT403" s="11"/>
      <c r="BNU403" s="11"/>
      <c r="BNV403" s="11"/>
      <c r="BNW403" s="11"/>
      <c r="BNX403" s="11"/>
      <c r="BNY403" s="11"/>
      <c r="BNZ403" s="11"/>
      <c r="BOA403" s="11"/>
      <c r="BOB403" s="11"/>
      <c r="BOC403" s="11"/>
      <c r="BOD403" s="11"/>
      <c r="BOE403" s="11"/>
      <c r="BOF403" s="11"/>
      <c r="BOG403" s="11"/>
      <c r="BOH403" s="11"/>
      <c r="BOI403" s="11"/>
      <c r="BOJ403" s="11"/>
      <c r="BOK403" s="11"/>
      <c r="BOL403" s="11"/>
      <c r="BOM403" s="11"/>
      <c r="BON403" s="11"/>
      <c r="BOO403" s="11"/>
      <c r="BOP403" s="11"/>
      <c r="BOQ403" s="11"/>
      <c r="BOR403" s="11"/>
      <c r="BOS403" s="11"/>
      <c r="BOT403" s="11"/>
      <c r="BOU403" s="11"/>
      <c r="BOV403" s="11"/>
      <c r="BOW403" s="11"/>
      <c r="BOX403" s="11"/>
      <c r="BOY403" s="11"/>
      <c r="BOZ403" s="11"/>
      <c r="BPA403" s="11"/>
      <c r="BPB403" s="11"/>
      <c r="BPC403" s="11"/>
      <c r="BPD403" s="11"/>
      <c r="BPE403" s="11"/>
      <c r="BPF403" s="11"/>
      <c r="BPG403" s="11"/>
      <c r="BPH403" s="11"/>
      <c r="BPI403" s="11"/>
      <c r="BPJ403" s="11"/>
      <c r="BPK403" s="11"/>
      <c r="BPL403" s="11"/>
      <c r="BPM403" s="11"/>
      <c r="BPN403" s="11"/>
      <c r="BPO403" s="11"/>
      <c r="BPP403" s="11"/>
      <c r="BPQ403" s="11"/>
      <c r="BPR403" s="11"/>
      <c r="BPS403" s="11"/>
      <c r="BPT403" s="11"/>
      <c r="BPU403" s="11"/>
      <c r="BPV403" s="11"/>
      <c r="BPW403" s="11"/>
      <c r="BPX403" s="11"/>
      <c r="BPY403" s="11"/>
      <c r="BPZ403" s="11"/>
      <c r="BQA403" s="11"/>
      <c r="BQB403" s="11"/>
      <c r="BQC403" s="11"/>
      <c r="BQD403" s="11"/>
      <c r="BQE403" s="11"/>
      <c r="BQF403" s="11"/>
      <c r="BQG403" s="11"/>
      <c r="BQH403" s="11"/>
      <c r="BQI403" s="11"/>
      <c r="BQJ403" s="11"/>
      <c r="BQK403" s="11"/>
      <c r="BQL403" s="11"/>
      <c r="BQM403" s="11"/>
      <c r="BQN403" s="11"/>
      <c r="BQO403" s="11"/>
      <c r="BQP403" s="11"/>
      <c r="BQQ403" s="11"/>
      <c r="BQR403" s="11"/>
      <c r="BQS403" s="11"/>
      <c r="BQT403" s="11"/>
      <c r="BQU403" s="11"/>
      <c r="BQV403" s="11"/>
      <c r="BQW403" s="11"/>
      <c r="BQX403" s="11"/>
      <c r="BQY403" s="11"/>
      <c r="BQZ403" s="11"/>
      <c r="BRA403" s="11"/>
      <c r="BRB403" s="11"/>
      <c r="BRC403" s="11"/>
      <c r="BRD403" s="11"/>
      <c r="BRE403" s="11"/>
      <c r="BRF403" s="11"/>
      <c r="BRG403" s="11"/>
      <c r="BRH403" s="11"/>
      <c r="BRI403" s="11"/>
      <c r="BRJ403" s="11"/>
      <c r="BRK403" s="11"/>
      <c r="BRL403" s="11"/>
      <c r="BRM403" s="11"/>
      <c r="BRN403" s="11"/>
      <c r="BRO403" s="11"/>
      <c r="BRP403" s="11"/>
      <c r="BRQ403" s="11"/>
      <c r="BRR403" s="11"/>
      <c r="BRS403" s="11"/>
      <c r="BRT403" s="11"/>
      <c r="BRU403" s="11"/>
      <c r="BRV403" s="11"/>
      <c r="BRW403" s="11"/>
      <c r="BRX403" s="11"/>
      <c r="BRY403" s="11"/>
      <c r="BRZ403" s="11"/>
      <c r="BSA403" s="11"/>
      <c r="BSB403" s="11"/>
      <c r="BSC403" s="11"/>
      <c r="BSD403" s="11"/>
      <c r="BSE403" s="11"/>
      <c r="BSF403" s="11"/>
      <c r="BSG403" s="11"/>
      <c r="BSH403" s="11"/>
      <c r="BSI403" s="11"/>
      <c r="BSJ403" s="11"/>
      <c r="BSK403" s="11"/>
      <c r="BSL403" s="11"/>
      <c r="BSM403" s="11"/>
      <c r="BSN403" s="11"/>
      <c r="BSO403" s="11"/>
      <c r="BSP403" s="11"/>
      <c r="BSQ403" s="11"/>
      <c r="BSR403" s="11"/>
      <c r="BSS403" s="11"/>
      <c r="BST403" s="11"/>
      <c r="BSU403" s="11"/>
      <c r="BSV403" s="11"/>
      <c r="BSW403" s="11"/>
      <c r="BSX403" s="11"/>
      <c r="BSY403" s="11"/>
      <c r="BSZ403" s="11"/>
      <c r="BTA403" s="11"/>
      <c r="BTB403" s="11"/>
      <c r="BTC403" s="11"/>
      <c r="BTD403" s="11"/>
      <c r="BTE403" s="11"/>
      <c r="BTF403" s="11"/>
      <c r="BTG403" s="11"/>
      <c r="BTH403" s="11"/>
      <c r="BTI403" s="11"/>
      <c r="BTJ403" s="11"/>
      <c r="BTK403" s="11"/>
      <c r="BTL403" s="11"/>
      <c r="BTM403" s="11"/>
      <c r="BTN403" s="11"/>
      <c r="BTO403" s="11"/>
      <c r="BTP403" s="11"/>
      <c r="BTQ403" s="11"/>
      <c r="BTR403" s="11"/>
      <c r="BTS403" s="11"/>
      <c r="BTT403" s="11"/>
      <c r="BTU403" s="11"/>
      <c r="BTV403" s="11"/>
      <c r="BTW403" s="11"/>
      <c r="BTX403" s="11"/>
      <c r="BTY403" s="11"/>
      <c r="BTZ403" s="11"/>
      <c r="BUA403" s="11"/>
      <c r="BUB403" s="11"/>
      <c r="BUC403" s="11"/>
      <c r="BUD403" s="11"/>
      <c r="BUE403" s="11"/>
      <c r="BUF403" s="11"/>
      <c r="BUG403" s="11"/>
      <c r="BUH403" s="11"/>
      <c r="BUI403" s="11"/>
      <c r="BUJ403" s="11"/>
      <c r="BUK403" s="11"/>
      <c r="BUL403" s="11"/>
      <c r="BUM403" s="11"/>
      <c r="BUN403" s="11"/>
      <c r="BUO403" s="11"/>
      <c r="BUP403" s="11"/>
      <c r="BUQ403" s="11"/>
      <c r="BUR403" s="11"/>
      <c r="BUS403" s="11"/>
      <c r="BUT403" s="11"/>
      <c r="BUU403" s="11"/>
      <c r="BUV403" s="11"/>
      <c r="BUW403" s="11"/>
      <c r="BUX403" s="11"/>
      <c r="BUY403" s="11"/>
      <c r="BUZ403" s="11"/>
      <c r="BVA403" s="11"/>
      <c r="BVB403" s="11"/>
      <c r="BVC403" s="11"/>
      <c r="BVD403" s="11"/>
      <c r="BVE403" s="11"/>
      <c r="BVF403" s="11"/>
      <c r="BVG403" s="11"/>
      <c r="BVH403" s="11"/>
      <c r="BVI403" s="11"/>
      <c r="BVJ403" s="11"/>
      <c r="BVK403" s="11"/>
      <c r="BVL403" s="11"/>
      <c r="BVM403" s="11"/>
      <c r="BVN403" s="11"/>
      <c r="BVO403" s="11"/>
      <c r="BVP403" s="11"/>
      <c r="BVQ403" s="11"/>
      <c r="BVR403" s="11"/>
      <c r="BVS403" s="11"/>
      <c r="BVT403" s="11"/>
      <c r="BVU403" s="11"/>
      <c r="BVV403" s="11"/>
      <c r="BVW403" s="11"/>
      <c r="BVX403" s="11"/>
      <c r="BVY403" s="11"/>
      <c r="BVZ403" s="11"/>
      <c r="BWA403" s="11"/>
      <c r="BWB403" s="11"/>
      <c r="BWC403" s="11"/>
      <c r="BWD403" s="11"/>
      <c r="BWE403" s="11"/>
      <c r="BWF403" s="11"/>
      <c r="BWG403" s="11"/>
      <c r="BWH403" s="11"/>
      <c r="BWI403" s="11"/>
      <c r="BWJ403" s="11"/>
      <c r="BWK403" s="11"/>
      <c r="BWL403" s="11"/>
      <c r="BWM403" s="11"/>
      <c r="BWN403" s="11"/>
      <c r="BWO403" s="11"/>
      <c r="BWP403" s="11"/>
      <c r="BWQ403" s="11"/>
      <c r="BWR403" s="11"/>
      <c r="BWS403" s="11"/>
      <c r="BWT403" s="11"/>
      <c r="BWU403" s="11"/>
      <c r="BWV403" s="11"/>
      <c r="BWW403" s="11"/>
      <c r="BWX403" s="11"/>
      <c r="BWY403" s="11"/>
      <c r="BWZ403" s="11"/>
      <c r="BXA403" s="11"/>
      <c r="BXB403" s="11"/>
      <c r="BXC403" s="11"/>
      <c r="BXD403" s="11"/>
      <c r="BXE403" s="11"/>
      <c r="BXF403" s="11"/>
      <c r="BXG403" s="11"/>
      <c r="BXH403" s="11"/>
      <c r="BXI403" s="11"/>
      <c r="BXJ403" s="11"/>
      <c r="BXK403" s="11"/>
      <c r="BXL403" s="11"/>
      <c r="BXM403" s="11"/>
      <c r="BXN403" s="11"/>
      <c r="BXO403" s="11"/>
      <c r="BXP403" s="11"/>
      <c r="BXQ403" s="11"/>
      <c r="BXR403" s="11"/>
      <c r="BXS403" s="11"/>
      <c r="BXT403" s="11"/>
      <c r="BXU403" s="11"/>
      <c r="BXV403" s="11"/>
      <c r="BXW403" s="11"/>
      <c r="BXX403" s="11"/>
      <c r="BXY403" s="11"/>
      <c r="BXZ403" s="11"/>
      <c r="BYA403" s="11"/>
      <c r="BYB403" s="11"/>
      <c r="BYC403" s="11"/>
      <c r="BYD403" s="11"/>
      <c r="BYE403" s="11"/>
      <c r="BYF403" s="11"/>
      <c r="BYG403" s="11"/>
      <c r="BYH403" s="11"/>
      <c r="BYI403" s="11"/>
      <c r="BYJ403" s="11"/>
      <c r="BYK403" s="11"/>
      <c r="BYL403" s="11"/>
      <c r="BYM403" s="11"/>
      <c r="BYN403" s="11"/>
      <c r="BYO403" s="11"/>
      <c r="BYP403" s="11"/>
      <c r="BYQ403" s="11"/>
      <c r="BYR403" s="11"/>
      <c r="BYS403" s="11"/>
      <c r="BYT403" s="11"/>
      <c r="BYU403" s="11"/>
      <c r="BYV403" s="11"/>
      <c r="BYW403" s="11"/>
      <c r="BYX403" s="11"/>
      <c r="BYY403" s="11"/>
      <c r="BYZ403" s="11"/>
      <c r="BZA403" s="11"/>
      <c r="BZB403" s="11"/>
      <c r="BZC403" s="11"/>
      <c r="BZD403" s="11"/>
      <c r="BZE403" s="11"/>
      <c r="BZF403" s="11"/>
      <c r="BZG403" s="11"/>
      <c r="BZH403" s="11"/>
      <c r="BZI403" s="11"/>
      <c r="BZJ403" s="11"/>
      <c r="BZK403" s="11"/>
      <c r="BZL403" s="11"/>
      <c r="BZM403" s="11"/>
      <c r="BZN403" s="11"/>
      <c r="BZO403" s="11"/>
      <c r="BZP403" s="11"/>
      <c r="BZQ403" s="11"/>
      <c r="BZR403" s="11"/>
      <c r="BZS403" s="11"/>
      <c r="BZT403" s="11"/>
      <c r="BZU403" s="11"/>
      <c r="BZV403" s="11"/>
      <c r="BZW403" s="11"/>
      <c r="BZX403" s="11"/>
      <c r="BZY403" s="11"/>
      <c r="BZZ403" s="11"/>
      <c r="CAA403" s="11"/>
      <c r="CAB403" s="11"/>
      <c r="CAC403" s="11"/>
      <c r="CAD403" s="11"/>
      <c r="CAE403" s="11"/>
      <c r="CAF403" s="11"/>
      <c r="CAG403" s="11"/>
      <c r="CAH403" s="11"/>
      <c r="CAI403" s="11"/>
      <c r="CAJ403" s="11"/>
      <c r="CAK403" s="11"/>
      <c r="CAL403" s="11"/>
      <c r="CAM403" s="11"/>
      <c r="CAN403" s="11"/>
      <c r="CAO403" s="11"/>
      <c r="CAP403" s="11"/>
      <c r="CAQ403" s="11"/>
      <c r="CAR403" s="11"/>
      <c r="CAS403" s="11"/>
      <c r="CAT403" s="11"/>
      <c r="CAU403" s="11"/>
      <c r="CAV403" s="11"/>
      <c r="CAW403" s="11"/>
      <c r="CAX403" s="11"/>
      <c r="CAY403" s="11"/>
      <c r="CAZ403" s="11"/>
      <c r="CBA403" s="11"/>
      <c r="CBB403" s="11"/>
      <c r="CBC403" s="11"/>
      <c r="CBD403" s="11"/>
      <c r="CBE403" s="11"/>
      <c r="CBF403" s="11"/>
      <c r="CBG403" s="11"/>
      <c r="CBH403" s="11"/>
      <c r="CBI403" s="11"/>
      <c r="CBJ403" s="11"/>
      <c r="CBK403" s="11"/>
      <c r="CBL403" s="11"/>
      <c r="CBM403" s="11"/>
      <c r="CBN403" s="11"/>
      <c r="CBO403" s="11"/>
      <c r="CBP403" s="11"/>
      <c r="CBQ403" s="11"/>
      <c r="CBR403" s="11"/>
      <c r="CBS403" s="11"/>
      <c r="CBT403" s="11"/>
      <c r="CBU403" s="11"/>
      <c r="CBV403" s="11"/>
      <c r="CBW403" s="11"/>
      <c r="CBX403" s="11"/>
      <c r="CBY403" s="11"/>
      <c r="CBZ403" s="11"/>
      <c r="CCA403" s="11"/>
      <c r="CCB403" s="11"/>
      <c r="CCC403" s="11"/>
      <c r="CCD403" s="11"/>
      <c r="CCE403" s="11"/>
      <c r="CCF403" s="11"/>
      <c r="CCG403" s="11"/>
      <c r="CCH403" s="11"/>
      <c r="CCI403" s="11"/>
      <c r="CCJ403" s="11"/>
      <c r="CCK403" s="11"/>
      <c r="CCL403" s="11"/>
      <c r="CCM403" s="11"/>
      <c r="CCN403" s="11"/>
      <c r="CCO403" s="11"/>
      <c r="CCP403" s="11"/>
      <c r="CCQ403" s="11"/>
      <c r="CCR403" s="11"/>
      <c r="CCS403" s="11"/>
      <c r="CCT403" s="11"/>
      <c r="CCU403" s="11"/>
      <c r="CCV403" s="11"/>
      <c r="CCW403" s="11"/>
      <c r="CCX403" s="11"/>
      <c r="CCY403" s="11"/>
      <c r="CCZ403" s="11"/>
      <c r="CDA403" s="11"/>
      <c r="CDB403" s="11"/>
      <c r="CDC403" s="11"/>
      <c r="CDD403" s="11"/>
      <c r="CDE403" s="11"/>
      <c r="CDF403" s="11"/>
      <c r="CDG403" s="11"/>
      <c r="CDH403" s="11"/>
      <c r="CDI403" s="11"/>
      <c r="CDJ403" s="11"/>
      <c r="CDK403" s="11"/>
      <c r="CDL403" s="11"/>
      <c r="CDM403" s="11"/>
      <c r="CDN403" s="11"/>
      <c r="CDO403" s="11"/>
      <c r="CDP403" s="11"/>
      <c r="CDQ403" s="11"/>
      <c r="CDR403" s="11"/>
      <c r="CDS403" s="11"/>
      <c r="CDT403" s="11"/>
      <c r="CDU403" s="11"/>
      <c r="CDV403" s="11"/>
      <c r="CDW403" s="11"/>
      <c r="CDX403" s="11"/>
      <c r="CDY403" s="11"/>
      <c r="CDZ403" s="11"/>
      <c r="CEA403" s="11"/>
      <c r="CEB403" s="11"/>
      <c r="CEC403" s="11"/>
      <c r="CED403" s="11"/>
      <c r="CEE403" s="11"/>
      <c r="CEF403" s="11"/>
      <c r="CEG403" s="11"/>
      <c r="CEH403" s="11"/>
      <c r="CEI403" s="11"/>
      <c r="CEJ403" s="11"/>
      <c r="CEK403" s="11"/>
      <c r="CEL403" s="11"/>
      <c r="CEM403" s="11"/>
      <c r="CEN403" s="11"/>
      <c r="CEO403" s="11"/>
      <c r="CEP403" s="11"/>
      <c r="CEQ403" s="11"/>
      <c r="CER403" s="11"/>
      <c r="CES403" s="11"/>
      <c r="CET403" s="11"/>
      <c r="CEU403" s="11"/>
      <c r="CEV403" s="11"/>
      <c r="CEW403" s="11"/>
      <c r="CEX403" s="11"/>
      <c r="CEY403" s="11"/>
      <c r="CEZ403" s="11"/>
      <c r="CFA403" s="11"/>
      <c r="CFB403" s="11"/>
      <c r="CFC403" s="11"/>
      <c r="CFD403" s="11"/>
      <c r="CFE403" s="11"/>
      <c r="CFF403" s="11"/>
      <c r="CFG403" s="11"/>
      <c r="CFH403" s="11"/>
      <c r="CFI403" s="11"/>
      <c r="CFJ403" s="11"/>
      <c r="CFK403" s="11"/>
      <c r="CFL403" s="11"/>
      <c r="CFM403" s="11"/>
      <c r="CFN403" s="11"/>
      <c r="CFO403" s="11"/>
      <c r="CFP403" s="11"/>
      <c r="CFQ403" s="11"/>
      <c r="CFR403" s="11"/>
      <c r="CFS403" s="11"/>
      <c r="CFT403" s="11"/>
      <c r="CFU403" s="11"/>
      <c r="CFV403" s="11"/>
      <c r="CFW403" s="11"/>
      <c r="CFX403" s="11"/>
      <c r="CFY403" s="11"/>
      <c r="CFZ403" s="11"/>
      <c r="CGA403" s="11"/>
      <c r="CGB403" s="11"/>
      <c r="CGC403" s="11"/>
      <c r="CGD403" s="11"/>
      <c r="CGE403" s="11"/>
      <c r="CGF403" s="11"/>
      <c r="CGG403" s="11"/>
      <c r="CGH403" s="11"/>
      <c r="CGI403" s="11"/>
      <c r="CGJ403" s="11"/>
      <c r="CGK403" s="11"/>
      <c r="CGL403" s="11"/>
      <c r="CGM403" s="11"/>
      <c r="CGN403" s="11"/>
      <c r="CGO403" s="11"/>
      <c r="CGP403" s="11"/>
      <c r="CGQ403" s="11"/>
      <c r="CGR403" s="11"/>
      <c r="CGS403" s="11"/>
      <c r="CGT403" s="11"/>
      <c r="CGU403" s="11"/>
      <c r="CGV403" s="11"/>
      <c r="CGW403" s="11"/>
      <c r="CGX403" s="11"/>
      <c r="CGY403" s="11"/>
      <c r="CGZ403" s="11"/>
      <c r="CHA403" s="11"/>
      <c r="CHB403" s="11"/>
      <c r="CHC403" s="11"/>
      <c r="CHD403" s="11"/>
      <c r="CHE403" s="11"/>
      <c r="CHF403" s="11"/>
      <c r="CHG403" s="11"/>
      <c r="CHH403" s="11"/>
      <c r="CHI403" s="11"/>
      <c r="CHJ403" s="11"/>
      <c r="CHK403" s="11"/>
      <c r="CHL403" s="11"/>
      <c r="CHM403" s="11"/>
      <c r="CHN403" s="11"/>
      <c r="CHO403" s="11"/>
      <c r="CHP403" s="11"/>
      <c r="CHQ403" s="11"/>
      <c r="CHR403" s="11"/>
      <c r="CHS403" s="11"/>
      <c r="CHT403" s="11"/>
      <c r="CHU403" s="11"/>
      <c r="CHV403" s="11"/>
      <c r="CHW403" s="11"/>
      <c r="CHX403" s="11"/>
      <c r="CHY403" s="11"/>
      <c r="CHZ403" s="11"/>
      <c r="CIA403" s="11"/>
      <c r="CIB403" s="11"/>
      <c r="CIC403" s="11"/>
      <c r="CID403" s="11"/>
      <c r="CIE403" s="11"/>
      <c r="CIF403" s="11"/>
      <c r="CIG403" s="11"/>
      <c r="CIH403" s="11"/>
      <c r="CII403" s="11"/>
      <c r="CIJ403" s="11"/>
      <c r="CIK403" s="11"/>
      <c r="CIL403" s="11"/>
      <c r="CIM403" s="11"/>
      <c r="CIN403" s="11"/>
      <c r="CIO403" s="11"/>
      <c r="CIP403" s="11"/>
      <c r="CIQ403" s="11"/>
      <c r="CIR403" s="11"/>
      <c r="CIS403" s="11"/>
      <c r="CIT403" s="11"/>
      <c r="CIU403" s="11"/>
      <c r="CIV403" s="11"/>
      <c r="CIW403" s="11"/>
      <c r="CIX403" s="11"/>
      <c r="CIY403" s="11"/>
      <c r="CIZ403" s="11"/>
      <c r="CJA403" s="11"/>
      <c r="CJB403" s="11"/>
      <c r="CJC403" s="11"/>
      <c r="CJD403" s="11"/>
      <c r="CJE403" s="11"/>
      <c r="CJF403" s="11"/>
      <c r="CJG403" s="11"/>
      <c r="CJH403" s="11"/>
      <c r="CJI403" s="11"/>
      <c r="CJJ403" s="11"/>
      <c r="CJK403" s="11"/>
      <c r="CJL403" s="11"/>
      <c r="CJM403" s="11"/>
      <c r="CJN403" s="11"/>
      <c r="CJO403" s="11"/>
      <c r="CJP403" s="11"/>
      <c r="CJQ403" s="11"/>
      <c r="CJR403" s="11"/>
      <c r="CJS403" s="11"/>
      <c r="CJT403" s="11"/>
      <c r="CJU403" s="11"/>
      <c r="CJV403" s="11"/>
      <c r="CJW403" s="11"/>
      <c r="CJX403" s="11"/>
      <c r="CJY403" s="11"/>
      <c r="CJZ403" s="11"/>
      <c r="CKA403" s="11"/>
      <c r="CKB403" s="11"/>
      <c r="CKC403" s="11"/>
      <c r="CKD403" s="11"/>
      <c r="CKE403" s="11"/>
      <c r="CKF403" s="11"/>
      <c r="CKG403" s="11"/>
      <c r="CKH403" s="11"/>
      <c r="CKI403" s="11"/>
      <c r="CKJ403" s="11"/>
      <c r="CKK403" s="11"/>
      <c r="CKL403" s="11"/>
      <c r="CKM403" s="11"/>
      <c r="CKN403" s="11"/>
      <c r="CKO403" s="11"/>
      <c r="CKP403" s="11"/>
      <c r="CKQ403" s="11"/>
      <c r="CKR403" s="11"/>
      <c r="CKS403" s="11"/>
      <c r="CKT403" s="11"/>
      <c r="CKU403" s="11"/>
      <c r="CKV403" s="11"/>
      <c r="CKW403" s="11"/>
      <c r="CKX403" s="11"/>
      <c r="CKY403" s="11"/>
      <c r="CKZ403" s="11"/>
      <c r="CLA403" s="11"/>
      <c r="CLB403" s="11"/>
      <c r="CLC403" s="11"/>
      <c r="CLD403" s="11"/>
      <c r="CLE403" s="11"/>
      <c r="CLF403" s="11"/>
      <c r="CLG403" s="11"/>
      <c r="CLH403" s="11"/>
      <c r="CLI403" s="11"/>
      <c r="CLJ403" s="11"/>
      <c r="CLK403" s="11"/>
      <c r="CLL403" s="11"/>
      <c r="CLM403" s="11"/>
      <c r="CLN403" s="11"/>
      <c r="CLO403" s="11"/>
      <c r="CLP403" s="11"/>
      <c r="CLQ403" s="11"/>
      <c r="CLR403" s="11"/>
      <c r="CLS403" s="11"/>
      <c r="CLT403" s="11"/>
      <c r="CLU403" s="11"/>
      <c r="CLV403" s="11"/>
      <c r="CLW403" s="11"/>
      <c r="CLX403" s="11"/>
      <c r="CLY403" s="11"/>
      <c r="CLZ403" s="11"/>
      <c r="CMA403" s="11"/>
      <c r="CMB403" s="11"/>
      <c r="CMC403" s="11"/>
      <c r="CMD403" s="11"/>
      <c r="CME403" s="11"/>
      <c r="CMF403" s="11"/>
      <c r="CMG403" s="11"/>
      <c r="CMH403" s="11"/>
      <c r="CMI403" s="11"/>
      <c r="CMJ403" s="11"/>
      <c r="CMK403" s="11"/>
      <c r="CML403" s="11"/>
      <c r="CMM403" s="11"/>
      <c r="CMN403" s="11"/>
      <c r="CMO403" s="11"/>
      <c r="CMP403" s="11"/>
      <c r="CMQ403" s="11"/>
      <c r="CMR403" s="11"/>
      <c r="CMS403" s="11"/>
      <c r="CMT403" s="11"/>
      <c r="CMU403" s="11"/>
      <c r="CMV403" s="11"/>
      <c r="CMW403" s="11"/>
      <c r="CMX403" s="11"/>
      <c r="CMY403" s="11"/>
      <c r="CMZ403" s="11"/>
      <c r="CNA403" s="11"/>
      <c r="CNB403" s="11"/>
      <c r="CNC403" s="11"/>
      <c r="CND403" s="11"/>
      <c r="CNE403" s="11"/>
      <c r="CNF403" s="11"/>
      <c r="CNG403" s="11"/>
      <c r="CNH403" s="11"/>
      <c r="CNI403" s="11"/>
      <c r="CNJ403" s="11"/>
      <c r="CNK403" s="11"/>
      <c r="CNL403" s="11"/>
      <c r="CNM403" s="11"/>
      <c r="CNN403" s="11"/>
      <c r="CNO403" s="11"/>
      <c r="CNP403" s="11"/>
      <c r="CNQ403" s="11"/>
      <c r="CNR403" s="11"/>
      <c r="CNS403" s="11"/>
      <c r="CNT403" s="11"/>
      <c r="CNU403" s="11"/>
      <c r="CNV403" s="11"/>
      <c r="CNW403" s="11"/>
      <c r="CNX403" s="11"/>
      <c r="CNY403" s="11"/>
      <c r="CNZ403" s="11"/>
      <c r="COA403" s="11"/>
      <c r="COB403" s="11"/>
      <c r="COC403" s="11"/>
      <c r="COD403" s="11"/>
      <c r="COE403" s="11"/>
      <c r="COF403" s="11"/>
      <c r="COG403" s="11"/>
      <c r="COH403" s="11"/>
      <c r="COI403" s="11"/>
      <c r="COJ403" s="11"/>
      <c r="COK403" s="11"/>
      <c r="COL403" s="11"/>
      <c r="COM403" s="11"/>
      <c r="CON403" s="11"/>
      <c r="COO403" s="11"/>
      <c r="COP403" s="11"/>
      <c r="COQ403" s="11"/>
      <c r="COR403" s="11"/>
      <c r="COS403" s="11"/>
      <c r="COT403" s="11"/>
      <c r="COU403" s="11"/>
      <c r="COV403" s="11"/>
      <c r="COW403" s="11"/>
      <c r="COX403" s="11"/>
      <c r="COY403" s="11"/>
      <c r="COZ403" s="11"/>
      <c r="CPA403" s="11"/>
      <c r="CPB403" s="11"/>
      <c r="CPC403" s="11"/>
      <c r="CPD403" s="11"/>
      <c r="CPE403" s="11"/>
      <c r="CPF403" s="11"/>
      <c r="CPG403" s="11"/>
      <c r="CPH403" s="11"/>
      <c r="CPI403" s="11"/>
      <c r="CPJ403" s="11"/>
      <c r="CPK403" s="11"/>
      <c r="CPL403" s="11"/>
      <c r="CPM403" s="11"/>
      <c r="CPN403" s="11"/>
      <c r="CPO403" s="11"/>
      <c r="CPP403" s="11"/>
      <c r="CPQ403" s="11"/>
      <c r="CPR403" s="11"/>
      <c r="CPS403" s="11"/>
      <c r="CPT403" s="11"/>
      <c r="CPU403" s="11"/>
      <c r="CPV403" s="11"/>
      <c r="CPW403" s="11"/>
      <c r="CPX403" s="11"/>
      <c r="CPY403" s="11"/>
      <c r="CPZ403" s="11"/>
      <c r="CQA403" s="11"/>
      <c r="CQB403" s="11"/>
      <c r="CQC403" s="11"/>
      <c r="CQD403" s="11"/>
      <c r="CQE403" s="11"/>
      <c r="CQF403" s="11"/>
      <c r="CQG403" s="11"/>
      <c r="CQH403" s="11"/>
      <c r="CQI403" s="11"/>
      <c r="CQJ403" s="11"/>
      <c r="CQK403" s="11"/>
      <c r="CQL403" s="11"/>
      <c r="CQM403" s="11"/>
      <c r="CQN403" s="11"/>
      <c r="CQO403" s="11"/>
      <c r="CQP403" s="11"/>
      <c r="CQQ403" s="11"/>
      <c r="CQR403" s="11"/>
      <c r="CQS403" s="11"/>
      <c r="CQT403" s="11"/>
      <c r="CQU403" s="11"/>
      <c r="CQV403" s="11"/>
      <c r="CQW403" s="11"/>
      <c r="CQX403" s="11"/>
      <c r="CQY403" s="11"/>
      <c r="CQZ403" s="11"/>
      <c r="CRA403" s="11"/>
      <c r="CRB403" s="11"/>
      <c r="CRC403" s="11"/>
      <c r="CRD403" s="11"/>
      <c r="CRE403" s="11"/>
      <c r="CRF403" s="11"/>
      <c r="CRG403" s="11"/>
      <c r="CRH403" s="11"/>
      <c r="CRI403" s="11"/>
      <c r="CRJ403" s="11"/>
      <c r="CRK403" s="11"/>
      <c r="CRL403" s="11"/>
      <c r="CRM403" s="11"/>
      <c r="CRN403" s="11"/>
      <c r="CRO403" s="11"/>
      <c r="CRP403" s="11"/>
      <c r="CRQ403" s="11"/>
      <c r="CRR403" s="11"/>
      <c r="CRS403" s="11"/>
      <c r="CRT403" s="11"/>
      <c r="CRU403" s="11"/>
      <c r="CRV403" s="11"/>
      <c r="CRW403" s="11"/>
      <c r="CRX403" s="11"/>
      <c r="CRY403" s="11"/>
      <c r="CRZ403" s="11"/>
      <c r="CSA403" s="11"/>
      <c r="CSB403" s="11"/>
      <c r="CSC403" s="11"/>
      <c r="CSD403" s="11"/>
      <c r="CSE403" s="11"/>
      <c r="CSF403" s="11"/>
      <c r="CSG403" s="11"/>
      <c r="CSH403" s="11"/>
      <c r="CSI403" s="11"/>
      <c r="CSJ403" s="11"/>
      <c r="CSK403" s="11"/>
      <c r="CSL403" s="11"/>
      <c r="CSM403" s="11"/>
      <c r="CSN403" s="11"/>
      <c r="CSO403" s="11"/>
      <c r="CSP403" s="11"/>
      <c r="CSQ403" s="11"/>
      <c r="CSR403" s="11"/>
      <c r="CSS403" s="11"/>
      <c r="CST403" s="11"/>
      <c r="CSU403" s="11"/>
      <c r="CSV403" s="11"/>
      <c r="CSW403" s="11"/>
      <c r="CSX403" s="11"/>
      <c r="CSY403" s="11"/>
      <c r="CSZ403" s="11"/>
      <c r="CTA403" s="11"/>
      <c r="CTB403" s="11"/>
      <c r="CTC403" s="11"/>
      <c r="CTD403" s="11"/>
      <c r="CTE403" s="11"/>
      <c r="CTF403" s="11"/>
      <c r="CTG403" s="11"/>
      <c r="CTH403" s="11"/>
      <c r="CTI403" s="11"/>
      <c r="CTJ403" s="11"/>
      <c r="CTK403" s="11"/>
      <c r="CTL403" s="11"/>
      <c r="CTM403" s="11"/>
      <c r="CTN403" s="11"/>
      <c r="CTO403" s="11"/>
      <c r="CTP403" s="11"/>
      <c r="CTQ403" s="11"/>
      <c r="CTR403" s="11"/>
      <c r="CTS403" s="11"/>
      <c r="CTT403" s="11"/>
      <c r="CTU403" s="11"/>
      <c r="CTV403" s="11"/>
      <c r="CTW403" s="11"/>
      <c r="CTX403" s="11"/>
      <c r="CTY403" s="11"/>
      <c r="CTZ403" s="11"/>
      <c r="CUA403" s="11"/>
      <c r="CUB403" s="11"/>
      <c r="CUC403" s="11"/>
      <c r="CUD403" s="11"/>
      <c r="CUE403" s="11"/>
      <c r="CUF403" s="11"/>
      <c r="CUG403" s="11"/>
      <c r="CUH403" s="11"/>
      <c r="CUI403" s="11"/>
      <c r="CUJ403" s="11"/>
      <c r="CUK403" s="11"/>
      <c r="CUL403" s="11"/>
      <c r="CUM403" s="11"/>
      <c r="CUN403" s="11"/>
      <c r="CUO403" s="11"/>
      <c r="CUP403" s="11"/>
      <c r="CUQ403" s="11"/>
      <c r="CUR403" s="11"/>
      <c r="CUS403" s="11"/>
      <c r="CUT403" s="11"/>
      <c r="CUU403" s="11"/>
      <c r="CUV403" s="11"/>
      <c r="CUW403" s="11"/>
      <c r="CUX403" s="11"/>
      <c r="CUY403" s="11"/>
      <c r="CUZ403" s="11"/>
      <c r="CVA403" s="11"/>
      <c r="CVB403" s="11"/>
      <c r="CVC403" s="11"/>
      <c r="CVD403" s="11"/>
      <c r="CVE403" s="11"/>
      <c r="CVF403" s="11"/>
      <c r="CVG403" s="11"/>
      <c r="CVH403" s="11"/>
      <c r="CVI403" s="11"/>
      <c r="CVJ403" s="11"/>
      <c r="CVK403" s="11"/>
      <c r="CVL403" s="11"/>
      <c r="CVM403" s="11"/>
      <c r="CVN403" s="11"/>
      <c r="CVO403" s="11"/>
      <c r="CVP403" s="11"/>
      <c r="CVQ403" s="11"/>
      <c r="CVR403" s="11"/>
      <c r="CVS403" s="11"/>
      <c r="CVT403" s="11"/>
      <c r="CVU403" s="11"/>
      <c r="CVV403" s="11"/>
      <c r="CVW403" s="11"/>
      <c r="CVX403" s="11"/>
      <c r="CVY403" s="11"/>
      <c r="CVZ403" s="11"/>
      <c r="CWA403" s="11"/>
      <c r="CWB403" s="11"/>
      <c r="CWC403" s="11"/>
      <c r="CWD403" s="11"/>
      <c r="CWE403" s="11"/>
      <c r="CWF403" s="11"/>
      <c r="CWG403" s="11"/>
      <c r="CWH403" s="11"/>
      <c r="CWI403" s="11"/>
      <c r="CWJ403" s="11"/>
      <c r="CWK403" s="11"/>
      <c r="CWL403" s="11"/>
      <c r="CWM403" s="11"/>
      <c r="CWN403" s="11"/>
      <c r="CWO403" s="11"/>
      <c r="CWP403" s="11"/>
      <c r="CWQ403" s="11"/>
      <c r="CWR403" s="11"/>
      <c r="CWS403" s="11"/>
      <c r="CWT403" s="11"/>
      <c r="CWU403" s="11"/>
      <c r="CWV403" s="11"/>
      <c r="CWW403" s="11"/>
      <c r="CWX403" s="11"/>
      <c r="CWY403" s="11"/>
      <c r="CWZ403" s="11"/>
      <c r="CXA403" s="11"/>
      <c r="CXB403" s="11"/>
      <c r="CXC403" s="11"/>
      <c r="CXD403" s="11"/>
      <c r="CXE403" s="11"/>
      <c r="CXF403" s="11"/>
      <c r="CXG403" s="11"/>
      <c r="CXH403" s="11"/>
      <c r="CXI403" s="11"/>
      <c r="CXJ403" s="11"/>
      <c r="CXK403" s="11"/>
      <c r="CXL403" s="11"/>
      <c r="CXM403" s="11"/>
      <c r="CXN403" s="11"/>
      <c r="CXO403" s="11"/>
      <c r="CXP403" s="11"/>
      <c r="CXQ403" s="11"/>
      <c r="CXR403" s="11"/>
      <c r="CXS403" s="11"/>
      <c r="CXT403" s="11"/>
      <c r="CXU403" s="11"/>
      <c r="CXV403" s="11"/>
      <c r="CXW403" s="11"/>
      <c r="CXX403" s="11"/>
      <c r="CXY403" s="11"/>
      <c r="CXZ403" s="11"/>
      <c r="CYA403" s="11"/>
      <c r="CYB403" s="11"/>
      <c r="CYC403" s="11"/>
      <c r="CYD403" s="11"/>
      <c r="CYE403" s="11"/>
      <c r="CYF403" s="11"/>
      <c r="CYG403" s="11"/>
      <c r="CYH403" s="11"/>
      <c r="CYI403" s="11"/>
      <c r="CYJ403" s="11"/>
      <c r="CYK403" s="11"/>
      <c r="CYL403" s="11"/>
      <c r="CYM403" s="11"/>
      <c r="CYN403" s="11"/>
      <c r="CYO403" s="11"/>
      <c r="CYP403" s="11"/>
      <c r="CYQ403" s="11"/>
      <c r="CYR403" s="11"/>
      <c r="CYS403" s="11"/>
      <c r="CYT403" s="11"/>
      <c r="CYU403" s="11"/>
      <c r="CYV403" s="11"/>
      <c r="CYW403" s="11"/>
      <c r="CYX403" s="11"/>
      <c r="CYY403" s="11"/>
      <c r="CYZ403" s="11"/>
      <c r="CZA403" s="11"/>
      <c r="CZB403" s="11"/>
      <c r="CZC403" s="11"/>
      <c r="CZD403" s="11"/>
      <c r="CZE403" s="11"/>
      <c r="CZF403" s="11"/>
      <c r="CZG403" s="11"/>
      <c r="CZH403" s="11"/>
      <c r="CZI403" s="11"/>
      <c r="CZJ403" s="11"/>
      <c r="CZK403" s="11"/>
      <c r="CZL403" s="11"/>
      <c r="CZM403" s="11"/>
      <c r="CZN403" s="11"/>
      <c r="CZO403" s="11"/>
      <c r="CZP403" s="11"/>
      <c r="CZQ403" s="11"/>
      <c r="CZR403" s="11"/>
      <c r="CZS403" s="11"/>
      <c r="CZT403" s="11"/>
      <c r="CZU403" s="11"/>
      <c r="CZV403" s="11"/>
      <c r="CZW403" s="11"/>
      <c r="CZX403" s="11"/>
      <c r="CZY403" s="11"/>
      <c r="CZZ403" s="11"/>
      <c r="DAA403" s="11"/>
      <c r="DAB403" s="11"/>
      <c r="DAC403" s="11"/>
      <c r="DAD403" s="11"/>
      <c r="DAE403" s="11"/>
      <c r="DAF403" s="11"/>
      <c r="DAG403" s="11"/>
      <c r="DAH403" s="11"/>
      <c r="DAI403" s="11"/>
      <c r="DAJ403" s="11"/>
      <c r="DAK403" s="11"/>
      <c r="DAL403" s="11"/>
      <c r="DAM403" s="11"/>
      <c r="DAN403" s="11"/>
      <c r="DAO403" s="11"/>
      <c r="DAP403" s="11"/>
      <c r="DAQ403" s="11"/>
      <c r="DAR403" s="11"/>
      <c r="DAS403" s="11"/>
      <c r="DAT403" s="11"/>
      <c r="DAU403" s="11"/>
      <c r="DAV403" s="11"/>
      <c r="DAW403" s="11"/>
      <c r="DAX403" s="11"/>
      <c r="DAY403" s="11"/>
      <c r="DAZ403" s="11"/>
      <c r="DBA403" s="11"/>
      <c r="DBB403" s="11"/>
      <c r="DBC403" s="11"/>
      <c r="DBD403" s="11"/>
      <c r="DBE403" s="11"/>
      <c r="DBF403" s="11"/>
      <c r="DBG403" s="11"/>
      <c r="DBH403" s="11"/>
      <c r="DBI403" s="11"/>
      <c r="DBJ403" s="11"/>
      <c r="DBK403" s="11"/>
      <c r="DBL403" s="11"/>
      <c r="DBM403" s="11"/>
      <c r="DBN403" s="11"/>
      <c r="DBO403" s="11"/>
      <c r="DBP403" s="11"/>
      <c r="DBQ403" s="11"/>
      <c r="DBR403" s="11"/>
      <c r="DBS403" s="11"/>
      <c r="DBT403" s="11"/>
      <c r="DBU403" s="11"/>
      <c r="DBV403" s="11"/>
      <c r="DBW403" s="11"/>
      <c r="DBX403" s="11"/>
      <c r="DBY403" s="11"/>
      <c r="DBZ403" s="11"/>
      <c r="DCA403" s="11"/>
      <c r="DCB403" s="11"/>
      <c r="DCC403" s="11"/>
      <c r="DCD403" s="11"/>
      <c r="DCE403" s="11"/>
      <c r="DCF403" s="11"/>
      <c r="DCG403" s="11"/>
      <c r="DCH403" s="11"/>
      <c r="DCI403" s="11"/>
      <c r="DCJ403" s="11"/>
      <c r="DCK403" s="11"/>
      <c r="DCL403" s="11"/>
      <c r="DCM403" s="11"/>
      <c r="DCN403" s="11"/>
      <c r="DCO403" s="11"/>
      <c r="DCP403" s="11"/>
      <c r="DCQ403" s="11"/>
      <c r="DCR403" s="11"/>
      <c r="DCS403" s="11"/>
      <c r="DCT403" s="11"/>
      <c r="DCU403" s="11"/>
      <c r="DCV403" s="11"/>
      <c r="DCW403" s="11"/>
      <c r="DCX403" s="11"/>
      <c r="DCY403" s="11"/>
      <c r="DCZ403" s="11"/>
      <c r="DDA403" s="11"/>
      <c r="DDB403" s="11"/>
      <c r="DDC403" s="11"/>
      <c r="DDD403" s="11"/>
      <c r="DDE403" s="11"/>
      <c r="DDF403" s="11"/>
      <c r="DDG403" s="11"/>
      <c r="DDH403" s="11"/>
      <c r="DDI403" s="11"/>
      <c r="DDJ403" s="11"/>
      <c r="DDK403" s="11"/>
      <c r="DDL403" s="11"/>
      <c r="DDM403" s="11"/>
      <c r="DDN403" s="11"/>
      <c r="DDO403" s="11"/>
      <c r="DDP403" s="11"/>
      <c r="DDQ403" s="11"/>
      <c r="DDR403" s="11"/>
      <c r="DDS403" s="11"/>
      <c r="DDT403" s="11"/>
      <c r="DDU403" s="11"/>
      <c r="DDV403" s="11"/>
      <c r="DDW403" s="11"/>
      <c r="DDX403" s="11"/>
      <c r="DDY403" s="11"/>
      <c r="DDZ403" s="11"/>
      <c r="DEA403" s="11"/>
      <c r="DEB403" s="11"/>
      <c r="DEC403" s="11"/>
      <c r="DED403" s="11"/>
      <c r="DEE403" s="11"/>
      <c r="DEF403" s="11"/>
      <c r="DEG403" s="11"/>
      <c r="DEH403" s="11"/>
      <c r="DEI403" s="11"/>
      <c r="DEJ403" s="11"/>
      <c r="DEK403" s="11"/>
      <c r="DEL403" s="11"/>
      <c r="DEM403" s="11"/>
      <c r="DEN403" s="11"/>
      <c r="DEO403" s="11"/>
      <c r="DEP403" s="11"/>
      <c r="DEQ403" s="11"/>
      <c r="DER403" s="11"/>
      <c r="DES403" s="11"/>
      <c r="DET403" s="11"/>
      <c r="DEU403" s="11"/>
      <c r="DEV403" s="11"/>
      <c r="DEW403" s="11"/>
      <c r="DEX403" s="11"/>
      <c r="DEY403" s="11"/>
      <c r="DEZ403" s="11"/>
      <c r="DFA403" s="11"/>
      <c r="DFB403" s="11"/>
      <c r="DFC403" s="11"/>
      <c r="DFD403" s="11"/>
      <c r="DFE403" s="11"/>
      <c r="DFF403" s="11"/>
      <c r="DFG403" s="11"/>
      <c r="DFH403" s="11"/>
      <c r="DFI403" s="11"/>
      <c r="DFJ403" s="11"/>
      <c r="DFK403" s="11"/>
      <c r="DFL403" s="11"/>
      <c r="DFM403" s="11"/>
      <c r="DFN403" s="11"/>
      <c r="DFO403" s="11"/>
      <c r="DFP403" s="11"/>
      <c r="DFQ403" s="11"/>
      <c r="DFR403" s="11"/>
      <c r="DFS403" s="11"/>
      <c r="DFT403" s="11"/>
      <c r="DFU403" s="11"/>
      <c r="DFV403" s="11"/>
      <c r="DFW403" s="11"/>
      <c r="DFX403" s="11"/>
      <c r="DFY403" s="11"/>
      <c r="DFZ403" s="11"/>
      <c r="DGA403" s="11"/>
      <c r="DGB403" s="11"/>
      <c r="DGC403" s="11"/>
      <c r="DGD403" s="11"/>
      <c r="DGE403" s="11"/>
      <c r="DGF403" s="11"/>
      <c r="DGG403" s="11"/>
      <c r="DGH403" s="11"/>
      <c r="DGI403" s="11"/>
      <c r="DGJ403" s="11"/>
      <c r="DGK403" s="11"/>
      <c r="DGL403" s="11"/>
      <c r="DGM403" s="11"/>
      <c r="DGN403" s="11"/>
      <c r="DGO403" s="11"/>
      <c r="DGP403" s="11"/>
      <c r="DGQ403" s="11"/>
      <c r="DGR403" s="11"/>
      <c r="DGS403" s="11"/>
      <c r="DGT403" s="11"/>
      <c r="DGU403" s="11"/>
      <c r="DGV403" s="11"/>
      <c r="DGW403" s="11"/>
      <c r="DGX403" s="11"/>
      <c r="DGY403" s="11"/>
      <c r="DGZ403" s="11"/>
      <c r="DHA403" s="11"/>
      <c r="DHB403" s="11"/>
      <c r="DHC403" s="11"/>
      <c r="DHD403" s="11"/>
      <c r="DHE403" s="11"/>
      <c r="DHF403" s="11"/>
      <c r="DHG403" s="11"/>
      <c r="DHH403" s="11"/>
      <c r="DHI403" s="11"/>
      <c r="DHJ403" s="11"/>
      <c r="DHK403" s="11"/>
      <c r="DHL403" s="11"/>
      <c r="DHM403" s="11"/>
      <c r="DHN403" s="11"/>
      <c r="DHO403" s="11"/>
      <c r="DHP403" s="11"/>
      <c r="DHQ403" s="11"/>
      <c r="DHR403" s="11"/>
      <c r="DHS403" s="11"/>
      <c r="DHT403" s="11"/>
      <c r="DHU403" s="11"/>
      <c r="DHV403" s="11"/>
      <c r="DHW403" s="11"/>
      <c r="DHX403" s="11"/>
      <c r="DHY403" s="11"/>
      <c r="DHZ403" s="11"/>
      <c r="DIA403" s="11"/>
      <c r="DIB403" s="11"/>
      <c r="DIC403" s="11"/>
      <c r="DID403" s="11"/>
      <c r="DIE403" s="11"/>
      <c r="DIF403" s="11"/>
      <c r="DIG403" s="11"/>
      <c r="DIH403" s="11"/>
      <c r="DII403" s="11"/>
      <c r="DIJ403" s="11"/>
      <c r="DIK403" s="11"/>
      <c r="DIL403" s="11"/>
      <c r="DIM403" s="11"/>
      <c r="DIN403" s="11"/>
      <c r="DIO403" s="11"/>
      <c r="DIP403" s="11"/>
      <c r="DIQ403" s="11"/>
      <c r="DIR403" s="11"/>
      <c r="DIS403" s="11"/>
      <c r="DIT403" s="11"/>
      <c r="DIU403" s="11"/>
      <c r="DIV403" s="11"/>
      <c r="DIW403" s="11"/>
      <c r="DIX403" s="11"/>
      <c r="DIY403" s="11"/>
      <c r="DIZ403" s="11"/>
      <c r="DJA403" s="11"/>
      <c r="DJB403" s="11"/>
      <c r="DJC403" s="11"/>
      <c r="DJD403" s="11"/>
      <c r="DJE403" s="11"/>
      <c r="DJF403" s="11"/>
      <c r="DJG403" s="11"/>
      <c r="DJH403" s="11"/>
      <c r="DJI403" s="11"/>
      <c r="DJJ403" s="11"/>
      <c r="DJK403" s="11"/>
      <c r="DJL403" s="11"/>
      <c r="DJM403" s="11"/>
      <c r="DJN403" s="11"/>
      <c r="DJO403" s="11"/>
      <c r="DJP403" s="11"/>
      <c r="DJQ403" s="11"/>
      <c r="DJR403" s="11"/>
      <c r="DJS403" s="11"/>
      <c r="DJT403" s="11"/>
      <c r="DJU403" s="11"/>
      <c r="DJV403" s="11"/>
      <c r="DJW403" s="11"/>
      <c r="DJX403" s="11"/>
      <c r="DJY403" s="11"/>
      <c r="DJZ403" s="11"/>
      <c r="DKA403" s="11"/>
      <c r="DKB403" s="11"/>
      <c r="DKC403" s="11"/>
      <c r="DKD403" s="11"/>
      <c r="DKE403" s="11"/>
      <c r="DKF403" s="11"/>
      <c r="DKG403" s="11"/>
      <c r="DKH403" s="11"/>
      <c r="DKI403" s="11"/>
      <c r="DKJ403" s="11"/>
      <c r="DKK403" s="11"/>
      <c r="DKL403" s="11"/>
      <c r="DKM403" s="11"/>
      <c r="DKN403" s="11"/>
      <c r="DKO403" s="11"/>
      <c r="DKP403" s="11"/>
      <c r="DKQ403" s="11"/>
      <c r="DKR403" s="11"/>
      <c r="DKS403" s="11"/>
      <c r="DKT403" s="11"/>
      <c r="DKU403" s="11"/>
      <c r="DKV403" s="11"/>
      <c r="DKW403" s="11"/>
      <c r="DKX403" s="11"/>
      <c r="DKY403" s="11"/>
      <c r="DKZ403" s="11"/>
      <c r="DLA403" s="11"/>
      <c r="DLB403" s="11"/>
      <c r="DLC403" s="11"/>
      <c r="DLD403" s="11"/>
      <c r="DLE403" s="11"/>
      <c r="DLF403" s="11"/>
      <c r="DLG403" s="11"/>
      <c r="DLH403" s="11"/>
      <c r="DLI403" s="11"/>
      <c r="DLJ403" s="11"/>
      <c r="DLK403" s="11"/>
      <c r="DLL403" s="11"/>
      <c r="DLM403" s="11"/>
      <c r="DLN403" s="11"/>
      <c r="DLO403" s="11"/>
      <c r="DLP403" s="11"/>
      <c r="DLQ403" s="11"/>
      <c r="DLR403" s="11"/>
      <c r="DLS403" s="11"/>
      <c r="DLT403" s="11"/>
      <c r="DLU403" s="11"/>
      <c r="DLV403" s="11"/>
      <c r="DLW403" s="11"/>
      <c r="DLX403" s="11"/>
      <c r="DLY403" s="11"/>
      <c r="DLZ403" s="11"/>
      <c r="DMA403" s="11"/>
      <c r="DMB403" s="11"/>
      <c r="DMC403" s="11"/>
      <c r="DMD403" s="11"/>
      <c r="DME403" s="11"/>
      <c r="DMF403" s="11"/>
      <c r="DMG403" s="11"/>
      <c r="DMH403" s="11"/>
      <c r="DMI403" s="11"/>
      <c r="DMJ403" s="11"/>
      <c r="DMK403" s="11"/>
      <c r="DML403" s="11"/>
      <c r="DMM403" s="11"/>
      <c r="DMN403" s="11"/>
      <c r="DMO403" s="11"/>
      <c r="DMP403" s="11"/>
      <c r="DMQ403" s="11"/>
      <c r="DMR403" s="11"/>
      <c r="DMS403" s="11"/>
      <c r="DMT403" s="11"/>
      <c r="DMU403" s="11"/>
      <c r="DMV403" s="11"/>
      <c r="DMW403" s="11"/>
      <c r="DMX403" s="11"/>
      <c r="DMY403" s="11"/>
      <c r="DMZ403" s="11"/>
      <c r="DNA403" s="11"/>
      <c r="DNB403" s="11"/>
      <c r="DNC403" s="11"/>
      <c r="DND403" s="11"/>
      <c r="DNE403" s="11"/>
      <c r="DNF403" s="11"/>
      <c r="DNG403" s="11"/>
      <c r="DNH403" s="11"/>
      <c r="DNI403" s="11"/>
      <c r="DNJ403" s="11"/>
      <c r="DNK403" s="11"/>
      <c r="DNL403" s="11"/>
      <c r="DNM403" s="11"/>
      <c r="DNN403" s="11"/>
      <c r="DNO403" s="11"/>
      <c r="DNP403" s="11"/>
      <c r="DNQ403" s="11"/>
      <c r="DNR403" s="11"/>
      <c r="DNS403" s="11"/>
      <c r="DNT403" s="11"/>
      <c r="DNU403" s="11"/>
      <c r="DNV403" s="11"/>
      <c r="DNW403" s="11"/>
      <c r="DNX403" s="11"/>
      <c r="DNY403" s="11"/>
      <c r="DNZ403" s="11"/>
      <c r="DOA403" s="11"/>
      <c r="DOB403" s="11"/>
      <c r="DOC403" s="11"/>
      <c r="DOD403" s="11"/>
      <c r="DOE403" s="11"/>
      <c r="DOF403" s="11"/>
      <c r="DOG403" s="11"/>
      <c r="DOH403" s="11"/>
      <c r="DOI403" s="11"/>
      <c r="DOJ403" s="11"/>
      <c r="DOK403" s="11"/>
      <c r="DOL403" s="11"/>
      <c r="DOM403" s="11"/>
      <c r="DON403" s="11"/>
      <c r="DOO403" s="11"/>
      <c r="DOP403" s="11"/>
      <c r="DOQ403" s="11"/>
      <c r="DOR403" s="11"/>
      <c r="DOS403" s="11"/>
      <c r="DOT403" s="11"/>
      <c r="DOU403" s="11"/>
      <c r="DOV403" s="11"/>
      <c r="DOW403" s="11"/>
      <c r="DOX403" s="11"/>
      <c r="DOY403" s="11"/>
      <c r="DOZ403" s="11"/>
      <c r="DPA403" s="11"/>
      <c r="DPB403" s="11"/>
      <c r="DPC403" s="11"/>
      <c r="DPD403" s="11"/>
      <c r="DPE403" s="11"/>
      <c r="DPF403" s="11"/>
      <c r="DPG403" s="11"/>
      <c r="DPH403" s="11"/>
      <c r="DPI403" s="11"/>
      <c r="DPJ403" s="11"/>
      <c r="DPK403" s="11"/>
      <c r="DPL403" s="11"/>
      <c r="DPM403" s="11"/>
      <c r="DPN403" s="11"/>
      <c r="DPO403" s="11"/>
      <c r="DPP403" s="11"/>
      <c r="DPQ403" s="11"/>
      <c r="DPR403" s="11"/>
      <c r="DPS403" s="11"/>
      <c r="DPT403" s="11"/>
      <c r="DPU403" s="11"/>
      <c r="DPV403" s="11"/>
      <c r="DPW403" s="11"/>
      <c r="DPX403" s="11"/>
      <c r="DPY403" s="11"/>
      <c r="DPZ403" s="11"/>
      <c r="DQA403" s="11"/>
      <c r="DQB403" s="11"/>
      <c r="DQC403" s="11"/>
      <c r="DQD403" s="11"/>
      <c r="DQE403" s="11"/>
      <c r="DQF403" s="11"/>
      <c r="DQG403" s="11"/>
      <c r="DQH403" s="11"/>
      <c r="DQI403" s="11"/>
      <c r="DQJ403" s="11"/>
      <c r="DQK403" s="11"/>
      <c r="DQL403" s="11"/>
      <c r="DQM403" s="11"/>
      <c r="DQN403" s="11"/>
      <c r="DQO403" s="11"/>
      <c r="DQP403" s="11"/>
      <c r="DQQ403" s="11"/>
      <c r="DQR403" s="11"/>
      <c r="DQS403" s="11"/>
      <c r="DQT403" s="11"/>
      <c r="DQU403" s="11"/>
      <c r="DQV403" s="11"/>
      <c r="DQW403" s="11"/>
      <c r="DQX403" s="11"/>
      <c r="DQY403" s="11"/>
      <c r="DQZ403" s="11"/>
      <c r="DRA403" s="11"/>
      <c r="DRB403" s="11"/>
      <c r="DRC403" s="11"/>
      <c r="DRD403" s="11"/>
      <c r="DRE403" s="11"/>
      <c r="DRF403" s="11"/>
      <c r="DRG403" s="11"/>
      <c r="DRH403" s="11"/>
      <c r="DRI403" s="11"/>
      <c r="DRJ403" s="11"/>
      <c r="DRK403" s="11"/>
      <c r="DRL403" s="11"/>
      <c r="DRM403" s="11"/>
      <c r="DRN403" s="11"/>
      <c r="DRO403" s="11"/>
      <c r="DRP403" s="11"/>
      <c r="DRQ403" s="11"/>
      <c r="DRR403" s="11"/>
      <c r="DRS403" s="11"/>
      <c r="DRT403" s="11"/>
      <c r="DRU403" s="11"/>
      <c r="DRV403" s="11"/>
      <c r="DRW403" s="11"/>
      <c r="DRX403" s="11"/>
      <c r="DRY403" s="11"/>
      <c r="DRZ403" s="11"/>
      <c r="DSA403" s="11"/>
      <c r="DSB403" s="11"/>
      <c r="DSC403" s="11"/>
      <c r="DSD403" s="11"/>
      <c r="DSE403" s="11"/>
      <c r="DSF403" s="11"/>
      <c r="DSG403" s="11"/>
      <c r="DSH403" s="11"/>
      <c r="DSI403" s="11"/>
      <c r="DSJ403" s="11"/>
      <c r="DSK403" s="11"/>
      <c r="DSL403" s="11"/>
      <c r="DSM403" s="11"/>
      <c r="DSN403" s="11"/>
      <c r="DSO403" s="11"/>
      <c r="DSP403" s="11"/>
      <c r="DSQ403" s="11"/>
      <c r="DSR403" s="11"/>
      <c r="DSS403" s="11"/>
      <c r="DST403" s="11"/>
      <c r="DSU403" s="11"/>
      <c r="DSV403" s="11"/>
      <c r="DSW403" s="11"/>
      <c r="DSX403" s="11"/>
      <c r="DSY403" s="11"/>
      <c r="DSZ403" s="11"/>
      <c r="DTA403" s="11"/>
      <c r="DTB403" s="11"/>
      <c r="DTC403" s="11"/>
      <c r="DTD403" s="11"/>
      <c r="DTE403" s="11"/>
      <c r="DTF403" s="11"/>
      <c r="DTG403" s="11"/>
      <c r="DTH403" s="11"/>
      <c r="DTI403" s="11"/>
      <c r="DTJ403" s="11"/>
      <c r="DTK403" s="11"/>
      <c r="DTL403" s="11"/>
      <c r="DTM403" s="11"/>
      <c r="DTN403" s="11"/>
      <c r="DTO403" s="11"/>
      <c r="DTP403" s="11"/>
      <c r="DTQ403" s="11"/>
      <c r="DTR403" s="11"/>
      <c r="DTS403" s="11"/>
      <c r="DTT403" s="11"/>
      <c r="DTU403" s="11"/>
      <c r="DTV403" s="11"/>
      <c r="DTW403" s="11"/>
      <c r="DTX403" s="11"/>
      <c r="DTY403" s="11"/>
      <c r="DTZ403" s="11"/>
      <c r="DUA403" s="11"/>
      <c r="DUB403" s="11"/>
      <c r="DUC403" s="11"/>
      <c r="DUD403" s="11"/>
      <c r="DUE403" s="11"/>
      <c r="DUF403" s="11"/>
      <c r="DUG403" s="11"/>
      <c r="DUH403" s="11"/>
      <c r="DUI403" s="11"/>
      <c r="DUJ403" s="11"/>
      <c r="DUK403" s="11"/>
      <c r="DUL403" s="11"/>
      <c r="DUM403" s="11"/>
      <c r="DUN403" s="11"/>
      <c r="DUO403" s="11"/>
      <c r="DUP403" s="11"/>
      <c r="DUQ403" s="11"/>
      <c r="DUR403" s="11"/>
      <c r="DUS403" s="11"/>
      <c r="DUT403" s="11"/>
      <c r="DUU403" s="11"/>
      <c r="DUV403" s="11"/>
      <c r="DUW403" s="11"/>
      <c r="DUX403" s="11"/>
      <c r="DUY403" s="11"/>
      <c r="DUZ403" s="11"/>
      <c r="DVA403" s="11"/>
      <c r="DVB403" s="11"/>
      <c r="DVC403" s="11"/>
      <c r="DVD403" s="11"/>
      <c r="DVE403" s="11"/>
      <c r="DVF403" s="11"/>
      <c r="DVG403" s="11"/>
      <c r="DVH403" s="11"/>
      <c r="DVI403" s="11"/>
      <c r="DVJ403" s="11"/>
      <c r="DVK403" s="11"/>
      <c r="DVL403" s="11"/>
      <c r="DVM403" s="11"/>
      <c r="DVN403" s="11"/>
      <c r="DVO403" s="11"/>
      <c r="DVP403" s="11"/>
      <c r="DVQ403" s="11"/>
      <c r="DVR403" s="11"/>
      <c r="DVS403" s="11"/>
      <c r="DVT403" s="11"/>
      <c r="DVU403" s="11"/>
      <c r="DVV403" s="11"/>
      <c r="DVW403" s="11"/>
      <c r="DVX403" s="11"/>
      <c r="DVY403" s="11"/>
      <c r="DVZ403" s="11"/>
      <c r="DWA403" s="11"/>
      <c r="DWB403" s="11"/>
      <c r="DWC403" s="11"/>
      <c r="DWD403" s="11"/>
      <c r="DWE403" s="11"/>
      <c r="DWF403" s="11"/>
      <c r="DWG403" s="11"/>
      <c r="DWH403" s="11"/>
      <c r="DWI403" s="11"/>
      <c r="DWJ403" s="11"/>
      <c r="DWK403" s="11"/>
      <c r="DWL403" s="11"/>
      <c r="DWM403" s="11"/>
      <c r="DWN403" s="11"/>
      <c r="DWO403" s="11"/>
      <c r="DWP403" s="11"/>
      <c r="DWQ403" s="11"/>
      <c r="DWR403" s="11"/>
      <c r="DWS403" s="11"/>
      <c r="DWT403" s="11"/>
      <c r="DWU403" s="11"/>
      <c r="DWV403" s="11"/>
      <c r="DWW403" s="11"/>
      <c r="DWX403" s="11"/>
      <c r="DWY403" s="11"/>
      <c r="DWZ403" s="11"/>
      <c r="DXA403" s="11"/>
      <c r="DXB403" s="11"/>
      <c r="DXC403" s="11"/>
      <c r="DXD403" s="11"/>
      <c r="DXE403" s="11"/>
      <c r="DXF403" s="11"/>
      <c r="DXG403" s="11"/>
      <c r="DXH403" s="11"/>
      <c r="DXI403" s="11"/>
      <c r="DXJ403" s="11"/>
      <c r="DXK403" s="11"/>
      <c r="DXL403" s="11"/>
      <c r="DXM403" s="11"/>
      <c r="DXN403" s="11"/>
      <c r="DXO403" s="11"/>
      <c r="DXP403" s="11"/>
      <c r="DXQ403" s="11"/>
      <c r="DXR403" s="11"/>
      <c r="DXS403" s="11"/>
      <c r="DXT403" s="11"/>
      <c r="DXU403" s="11"/>
      <c r="DXV403" s="11"/>
      <c r="DXW403" s="11"/>
      <c r="DXX403" s="11"/>
      <c r="DXY403" s="11"/>
      <c r="DXZ403" s="11"/>
      <c r="DYA403" s="11"/>
      <c r="DYB403" s="11"/>
      <c r="DYC403" s="11"/>
      <c r="DYD403" s="11"/>
      <c r="DYE403" s="11"/>
      <c r="DYF403" s="11"/>
      <c r="DYG403" s="11"/>
      <c r="DYH403" s="11"/>
      <c r="DYI403" s="11"/>
      <c r="DYJ403" s="11"/>
      <c r="DYK403" s="11"/>
      <c r="DYL403" s="11"/>
      <c r="DYM403" s="11"/>
      <c r="DYN403" s="11"/>
      <c r="DYO403" s="11"/>
      <c r="DYP403" s="11"/>
      <c r="DYQ403" s="11"/>
      <c r="DYR403" s="11"/>
      <c r="DYS403" s="11"/>
      <c r="DYT403" s="11"/>
      <c r="DYU403" s="11"/>
      <c r="DYV403" s="11"/>
      <c r="DYW403" s="11"/>
      <c r="DYX403" s="11"/>
      <c r="DYY403" s="11"/>
      <c r="DYZ403" s="11"/>
      <c r="DZA403" s="11"/>
      <c r="DZB403" s="11"/>
      <c r="DZC403" s="11"/>
      <c r="DZD403" s="11"/>
      <c r="DZE403" s="11"/>
      <c r="DZF403" s="11"/>
      <c r="DZG403" s="11"/>
      <c r="DZH403" s="11"/>
      <c r="DZI403" s="11"/>
      <c r="DZJ403" s="11"/>
      <c r="DZK403" s="11"/>
      <c r="DZL403" s="11"/>
      <c r="DZM403" s="11"/>
      <c r="DZN403" s="11"/>
      <c r="DZO403" s="11"/>
      <c r="DZP403" s="11"/>
      <c r="DZQ403" s="11"/>
      <c r="DZR403" s="11"/>
      <c r="DZS403" s="11"/>
      <c r="DZT403" s="11"/>
      <c r="DZU403" s="11"/>
      <c r="DZV403" s="11"/>
      <c r="DZW403" s="11"/>
      <c r="DZX403" s="11"/>
      <c r="DZY403" s="11"/>
      <c r="DZZ403" s="11"/>
      <c r="EAA403" s="11"/>
      <c r="EAB403" s="11"/>
      <c r="EAC403" s="11"/>
      <c r="EAD403" s="11"/>
      <c r="EAE403" s="11"/>
      <c r="EAF403" s="11"/>
      <c r="EAG403" s="11"/>
      <c r="EAH403" s="11"/>
      <c r="EAI403" s="11"/>
      <c r="EAJ403" s="11"/>
      <c r="EAK403" s="11"/>
      <c r="EAL403" s="11"/>
      <c r="EAM403" s="11"/>
      <c r="EAN403" s="11"/>
      <c r="EAO403" s="11"/>
      <c r="EAP403" s="11"/>
      <c r="EAQ403" s="11"/>
      <c r="EAR403" s="11"/>
      <c r="EAS403" s="11"/>
      <c r="EAT403" s="11"/>
      <c r="EAU403" s="11"/>
      <c r="EAV403" s="11"/>
      <c r="EAW403" s="11"/>
      <c r="EAX403" s="11"/>
      <c r="EAY403" s="11"/>
      <c r="EAZ403" s="11"/>
      <c r="EBA403" s="11"/>
      <c r="EBB403" s="11"/>
      <c r="EBC403" s="11"/>
      <c r="EBD403" s="11"/>
      <c r="EBE403" s="11"/>
      <c r="EBF403" s="11"/>
      <c r="EBG403" s="11"/>
      <c r="EBH403" s="11"/>
      <c r="EBI403" s="11"/>
      <c r="EBJ403" s="11"/>
      <c r="EBK403" s="11"/>
      <c r="EBL403" s="11"/>
      <c r="EBM403" s="11"/>
      <c r="EBN403" s="11"/>
      <c r="EBO403" s="11"/>
      <c r="EBP403" s="11"/>
      <c r="EBQ403" s="11"/>
      <c r="EBR403" s="11"/>
      <c r="EBS403" s="11"/>
      <c r="EBT403" s="11"/>
      <c r="EBU403" s="11"/>
      <c r="EBV403" s="11"/>
      <c r="EBW403" s="11"/>
      <c r="EBX403" s="11"/>
      <c r="EBY403" s="11"/>
      <c r="EBZ403" s="11"/>
      <c r="ECA403" s="11"/>
      <c r="ECB403" s="11"/>
      <c r="ECC403" s="11"/>
      <c r="ECD403" s="11"/>
      <c r="ECE403" s="11"/>
      <c r="ECF403" s="11"/>
      <c r="ECG403" s="11"/>
      <c r="ECH403" s="11"/>
      <c r="ECI403" s="11"/>
      <c r="ECJ403" s="11"/>
      <c r="ECK403" s="11"/>
      <c r="ECL403" s="11"/>
      <c r="ECM403" s="11"/>
      <c r="ECN403" s="11"/>
      <c r="ECO403" s="11"/>
      <c r="ECP403" s="11"/>
      <c r="ECQ403" s="11"/>
      <c r="ECR403" s="11"/>
      <c r="ECS403" s="11"/>
      <c r="ECT403" s="11"/>
      <c r="ECU403" s="11"/>
      <c r="ECV403" s="11"/>
      <c r="ECW403" s="11"/>
      <c r="ECX403" s="11"/>
      <c r="ECY403" s="11"/>
      <c r="ECZ403" s="11"/>
      <c r="EDA403" s="11"/>
      <c r="EDB403" s="11"/>
      <c r="EDC403" s="11"/>
      <c r="EDD403" s="11"/>
      <c r="EDE403" s="11"/>
      <c r="EDF403" s="11"/>
      <c r="EDG403" s="11"/>
      <c r="EDH403" s="11"/>
      <c r="EDI403" s="11"/>
      <c r="EDJ403" s="11"/>
      <c r="EDK403" s="11"/>
      <c r="EDL403" s="11"/>
      <c r="EDM403" s="11"/>
      <c r="EDN403" s="11"/>
      <c r="EDO403" s="11"/>
      <c r="EDP403" s="11"/>
      <c r="EDQ403" s="11"/>
      <c r="EDR403" s="11"/>
      <c r="EDS403" s="11"/>
      <c r="EDT403" s="11"/>
      <c r="EDU403" s="11"/>
      <c r="EDV403" s="11"/>
      <c r="EDW403" s="11"/>
      <c r="EDX403" s="11"/>
      <c r="EDY403" s="11"/>
      <c r="EDZ403" s="11"/>
      <c r="EEA403" s="11"/>
      <c r="EEB403" s="11"/>
      <c r="EEC403" s="11"/>
      <c r="EED403" s="11"/>
      <c r="EEE403" s="11"/>
      <c r="EEF403" s="11"/>
      <c r="EEG403" s="11"/>
      <c r="EEH403" s="11"/>
      <c r="EEI403" s="11"/>
      <c r="EEJ403" s="11"/>
      <c r="EEK403" s="11"/>
      <c r="EEL403" s="11"/>
      <c r="EEM403" s="11"/>
      <c r="EEN403" s="11"/>
      <c r="EEO403" s="11"/>
      <c r="EEP403" s="11"/>
      <c r="EEQ403" s="11"/>
      <c r="EER403" s="11"/>
      <c r="EES403" s="11"/>
      <c r="EET403" s="11"/>
      <c r="EEU403" s="11"/>
      <c r="EEV403" s="11"/>
      <c r="EEW403" s="11"/>
      <c r="EEX403" s="11"/>
      <c r="EEY403" s="11"/>
      <c r="EEZ403" s="11"/>
      <c r="EFA403" s="11"/>
      <c r="EFB403" s="11"/>
      <c r="EFC403" s="11"/>
      <c r="EFD403" s="11"/>
      <c r="EFE403" s="11"/>
      <c r="EFF403" s="11"/>
      <c r="EFG403" s="11"/>
      <c r="EFH403" s="11"/>
      <c r="EFI403" s="11"/>
      <c r="EFJ403" s="11"/>
      <c r="EFK403" s="11"/>
      <c r="EFL403" s="11"/>
      <c r="EFM403" s="11"/>
      <c r="EFN403" s="11"/>
      <c r="EFO403" s="11"/>
      <c r="EFP403" s="11"/>
      <c r="EFQ403" s="11"/>
      <c r="EFR403" s="11"/>
      <c r="EFS403" s="11"/>
      <c r="EFT403" s="11"/>
      <c r="EFU403" s="11"/>
      <c r="EFV403" s="11"/>
      <c r="EFW403" s="11"/>
      <c r="EFX403" s="11"/>
      <c r="EFY403" s="11"/>
      <c r="EFZ403" s="11"/>
      <c r="EGA403" s="11"/>
      <c r="EGB403" s="11"/>
      <c r="EGC403" s="11"/>
      <c r="EGD403" s="11"/>
      <c r="EGE403" s="11"/>
      <c r="EGF403" s="11"/>
      <c r="EGG403" s="11"/>
      <c r="EGH403" s="11"/>
      <c r="EGI403" s="11"/>
      <c r="EGJ403" s="11"/>
      <c r="EGK403" s="11"/>
      <c r="EGL403" s="11"/>
      <c r="EGM403" s="11"/>
      <c r="EGN403" s="11"/>
      <c r="EGO403" s="11"/>
      <c r="EGP403" s="11"/>
      <c r="EGQ403" s="11"/>
      <c r="EGR403" s="11"/>
      <c r="EGS403" s="11"/>
      <c r="EGT403" s="11"/>
      <c r="EGU403" s="11"/>
      <c r="EGV403" s="11"/>
      <c r="EGW403" s="11"/>
      <c r="EGX403" s="11"/>
      <c r="EGY403" s="11"/>
      <c r="EGZ403" s="11"/>
      <c r="EHA403" s="11"/>
      <c r="EHB403" s="11"/>
      <c r="EHC403" s="11"/>
      <c r="EHD403" s="11"/>
      <c r="EHE403" s="11"/>
      <c r="EHF403" s="11"/>
      <c r="EHG403" s="11"/>
      <c r="EHH403" s="11"/>
      <c r="EHI403" s="11"/>
      <c r="EHJ403" s="11"/>
      <c r="EHK403" s="11"/>
      <c r="EHL403" s="11"/>
      <c r="EHM403" s="11"/>
      <c r="EHN403" s="11"/>
      <c r="EHO403" s="11"/>
      <c r="EHP403" s="11"/>
      <c r="EHQ403" s="11"/>
      <c r="EHR403" s="11"/>
      <c r="EHS403" s="11"/>
      <c r="EHT403" s="11"/>
      <c r="EHU403" s="11"/>
      <c r="EHV403" s="11"/>
      <c r="EHW403" s="11"/>
      <c r="EHX403" s="11"/>
      <c r="EHY403" s="11"/>
      <c r="EHZ403" s="11"/>
      <c r="EIA403" s="11"/>
      <c r="EIB403" s="11"/>
      <c r="EIC403" s="11"/>
      <c r="EID403" s="11"/>
      <c r="EIE403" s="11"/>
      <c r="EIF403" s="11"/>
      <c r="EIG403" s="11"/>
      <c r="EIH403" s="11"/>
      <c r="EII403" s="11"/>
      <c r="EIJ403" s="11"/>
      <c r="EIK403" s="11"/>
      <c r="EIL403" s="11"/>
      <c r="EIM403" s="11"/>
      <c r="EIN403" s="11"/>
      <c r="EIO403" s="11"/>
      <c r="EIP403" s="11"/>
      <c r="EIQ403" s="11"/>
      <c r="EIR403" s="11"/>
      <c r="EIS403" s="11"/>
      <c r="EIT403" s="11"/>
      <c r="EIU403" s="11"/>
      <c r="EIV403" s="11"/>
      <c r="EIW403" s="11"/>
      <c r="EIX403" s="11"/>
      <c r="EIY403" s="11"/>
      <c r="EIZ403" s="11"/>
      <c r="EJA403" s="11"/>
      <c r="EJB403" s="11"/>
      <c r="EJC403" s="11"/>
      <c r="EJD403" s="11"/>
      <c r="EJE403" s="11"/>
      <c r="EJF403" s="11"/>
      <c r="EJG403" s="11"/>
      <c r="EJH403" s="11"/>
      <c r="EJI403" s="11"/>
      <c r="EJJ403" s="11"/>
      <c r="EJK403" s="11"/>
      <c r="EJL403" s="11"/>
      <c r="EJM403" s="11"/>
      <c r="EJN403" s="11"/>
      <c r="EJO403" s="11"/>
      <c r="EJP403" s="11"/>
      <c r="EJQ403" s="11"/>
      <c r="EJR403" s="11"/>
      <c r="EJS403" s="11"/>
      <c r="EJT403" s="11"/>
      <c r="EJU403" s="11"/>
      <c r="EJV403" s="11"/>
      <c r="EJW403" s="11"/>
      <c r="EJX403" s="11"/>
      <c r="EJY403" s="11"/>
      <c r="EJZ403" s="11"/>
      <c r="EKA403" s="11"/>
      <c r="EKB403" s="11"/>
      <c r="EKC403" s="11"/>
      <c r="EKD403" s="11"/>
      <c r="EKE403" s="11"/>
      <c r="EKF403" s="11"/>
      <c r="EKG403" s="11"/>
      <c r="EKH403" s="11"/>
      <c r="EKI403" s="11"/>
      <c r="EKJ403" s="11"/>
      <c r="EKK403" s="11"/>
      <c r="EKL403" s="11"/>
      <c r="EKM403" s="11"/>
      <c r="EKN403" s="11"/>
      <c r="EKO403" s="11"/>
      <c r="EKP403" s="11"/>
      <c r="EKQ403" s="11"/>
      <c r="EKR403" s="11"/>
      <c r="EKS403" s="11"/>
      <c r="EKT403" s="11"/>
      <c r="EKU403" s="11"/>
      <c r="EKV403" s="11"/>
      <c r="EKW403" s="11"/>
      <c r="EKX403" s="11"/>
      <c r="EKY403" s="11"/>
      <c r="EKZ403" s="11"/>
      <c r="ELA403" s="11"/>
      <c r="ELB403" s="11"/>
      <c r="ELC403" s="11"/>
      <c r="ELD403" s="11"/>
      <c r="ELE403" s="11"/>
      <c r="ELF403" s="11"/>
      <c r="ELG403" s="11"/>
      <c r="ELH403" s="11"/>
      <c r="ELI403" s="11"/>
      <c r="ELJ403" s="11"/>
      <c r="ELK403" s="11"/>
      <c r="ELL403" s="11"/>
      <c r="ELM403" s="11"/>
      <c r="ELN403" s="11"/>
      <c r="ELO403" s="11"/>
      <c r="ELP403" s="11"/>
      <c r="ELQ403" s="11"/>
      <c r="ELR403" s="11"/>
      <c r="ELS403" s="11"/>
      <c r="ELT403" s="11"/>
      <c r="ELU403" s="11"/>
      <c r="ELV403" s="11"/>
      <c r="ELW403" s="11"/>
      <c r="ELX403" s="11"/>
      <c r="ELY403" s="11"/>
      <c r="ELZ403" s="11"/>
      <c r="EMA403" s="11"/>
      <c r="EMB403" s="11"/>
      <c r="EMC403" s="11"/>
      <c r="EMD403" s="11"/>
      <c r="EME403" s="11"/>
      <c r="EMF403" s="11"/>
      <c r="EMG403" s="11"/>
      <c r="EMH403" s="11"/>
      <c r="EMI403" s="11"/>
      <c r="EMJ403" s="11"/>
      <c r="EMK403" s="11"/>
      <c r="EML403" s="11"/>
      <c r="EMM403" s="11"/>
      <c r="EMN403" s="11"/>
      <c r="EMO403" s="11"/>
      <c r="EMP403" s="11"/>
      <c r="EMQ403" s="11"/>
      <c r="EMR403" s="11"/>
      <c r="EMS403" s="11"/>
      <c r="EMT403" s="11"/>
      <c r="EMU403" s="11"/>
      <c r="EMV403" s="11"/>
      <c r="EMW403" s="11"/>
      <c r="EMX403" s="11"/>
      <c r="EMY403" s="11"/>
      <c r="EMZ403" s="11"/>
      <c r="ENA403" s="11"/>
      <c r="ENB403" s="11"/>
      <c r="ENC403" s="11"/>
      <c r="END403" s="11"/>
      <c r="ENE403" s="11"/>
      <c r="ENF403" s="11"/>
      <c r="ENG403" s="11"/>
      <c r="ENH403" s="11"/>
      <c r="ENI403" s="11"/>
      <c r="ENJ403" s="11"/>
      <c r="ENK403" s="11"/>
      <c r="ENL403" s="11"/>
      <c r="ENM403" s="11"/>
      <c r="ENN403" s="11"/>
      <c r="ENO403" s="11"/>
      <c r="ENP403" s="11"/>
      <c r="ENQ403" s="11"/>
      <c r="ENR403" s="11"/>
      <c r="ENS403" s="11"/>
      <c r="ENT403" s="11"/>
      <c r="ENU403" s="11"/>
      <c r="ENV403" s="11"/>
      <c r="ENW403" s="11"/>
      <c r="ENX403" s="11"/>
      <c r="ENY403" s="11"/>
      <c r="ENZ403" s="11"/>
      <c r="EOA403" s="11"/>
      <c r="EOB403" s="11"/>
      <c r="EOC403" s="11"/>
      <c r="EOD403" s="11"/>
      <c r="EOE403" s="11"/>
      <c r="EOF403" s="11"/>
      <c r="EOG403" s="11"/>
      <c r="EOH403" s="11"/>
      <c r="EOI403" s="11"/>
      <c r="EOJ403" s="11"/>
      <c r="EOK403" s="11"/>
      <c r="EOL403" s="11"/>
      <c r="EOM403" s="11"/>
      <c r="EON403" s="11"/>
      <c r="EOO403" s="11"/>
      <c r="EOP403" s="11"/>
      <c r="EOQ403" s="11"/>
      <c r="EOR403" s="11"/>
      <c r="EOS403" s="11"/>
      <c r="EOT403" s="11"/>
      <c r="EOU403" s="11"/>
      <c r="EOV403" s="11"/>
      <c r="EOW403" s="11"/>
      <c r="EOX403" s="11"/>
      <c r="EOY403" s="11"/>
      <c r="EOZ403" s="11"/>
      <c r="EPA403" s="11"/>
      <c r="EPB403" s="11"/>
      <c r="EPC403" s="11"/>
      <c r="EPD403" s="11"/>
      <c r="EPE403" s="11"/>
      <c r="EPF403" s="11"/>
      <c r="EPG403" s="11"/>
      <c r="EPH403" s="11"/>
      <c r="EPI403" s="11"/>
      <c r="EPJ403" s="11"/>
      <c r="EPK403" s="11"/>
      <c r="EPL403" s="11"/>
      <c r="EPM403" s="11"/>
      <c r="EPN403" s="11"/>
      <c r="EPO403" s="11"/>
      <c r="EPP403" s="11"/>
      <c r="EPQ403" s="11"/>
      <c r="EPR403" s="11"/>
      <c r="EPS403" s="11"/>
      <c r="EPT403" s="11"/>
      <c r="EPU403" s="11"/>
      <c r="EPV403" s="11"/>
      <c r="EPW403" s="11"/>
      <c r="EPX403" s="11"/>
      <c r="EPY403" s="11"/>
      <c r="EPZ403" s="11"/>
      <c r="EQA403" s="11"/>
      <c r="EQB403" s="11"/>
      <c r="EQC403" s="11"/>
      <c r="EQD403" s="11"/>
      <c r="EQE403" s="11"/>
      <c r="EQF403" s="11"/>
      <c r="EQG403" s="11"/>
      <c r="EQH403" s="11"/>
      <c r="EQI403" s="11"/>
      <c r="EQJ403" s="11"/>
      <c r="EQK403" s="11"/>
      <c r="EQL403" s="11"/>
      <c r="EQM403" s="11"/>
      <c r="EQN403" s="11"/>
      <c r="EQO403" s="11"/>
      <c r="EQP403" s="11"/>
      <c r="EQQ403" s="11"/>
      <c r="EQR403" s="11"/>
      <c r="EQS403" s="11"/>
      <c r="EQT403" s="11"/>
      <c r="EQU403" s="11"/>
      <c r="EQV403" s="11"/>
      <c r="EQW403" s="11"/>
      <c r="EQX403" s="11"/>
      <c r="EQY403" s="11"/>
      <c r="EQZ403" s="11"/>
      <c r="ERA403" s="11"/>
      <c r="ERB403" s="11"/>
      <c r="ERC403" s="11"/>
      <c r="ERD403" s="11"/>
      <c r="ERE403" s="11"/>
      <c r="ERF403" s="11"/>
      <c r="ERG403" s="11"/>
      <c r="ERH403" s="11"/>
      <c r="ERI403" s="11"/>
      <c r="ERJ403" s="11"/>
      <c r="ERK403" s="11"/>
      <c r="ERL403" s="11"/>
      <c r="ERM403" s="11"/>
      <c r="ERN403" s="11"/>
      <c r="ERO403" s="11"/>
      <c r="ERP403" s="11"/>
      <c r="ERQ403" s="11"/>
      <c r="ERR403" s="11"/>
      <c r="ERS403" s="11"/>
      <c r="ERT403" s="11"/>
      <c r="ERU403" s="11"/>
      <c r="ERV403" s="11"/>
      <c r="ERW403" s="11"/>
      <c r="ERX403" s="11"/>
      <c r="ERY403" s="11"/>
      <c r="ERZ403" s="11"/>
      <c r="ESA403" s="11"/>
      <c r="ESB403" s="11"/>
      <c r="ESC403" s="11"/>
      <c r="ESD403" s="11"/>
      <c r="ESE403" s="11"/>
      <c r="ESF403" s="11"/>
      <c r="ESG403" s="11"/>
      <c r="ESH403" s="11"/>
      <c r="ESI403" s="11"/>
      <c r="ESJ403" s="11"/>
      <c r="ESK403" s="11"/>
      <c r="ESL403" s="11"/>
      <c r="ESM403" s="11"/>
      <c r="ESN403" s="11"/>
      <c r="ESO403" s="11"/>
      <c r="ESP403" s="11"/>
      <c r="ESQ403" s="11"/>
      <c r="ESR403" s="11"/>
      <c r="ESS403" s="11"/>
      <c r="EST403" s="11"/>
      <c r="ESU403" s="11"/>
      <c r="ESV403" s="11"/>
      <c r="ESW403" s="11"/>
      <c r="ESX403" s="11"/>
      <c r="ESY403" s="11"/>
      <c r="ESZ403" s="11"/>
      <c r="ETA403" s="11"/>
      <c r="ETB403" s="11"/>
      <c r="ETC403" s="11"/>
      <c r="ETD403" s="11"/>
      <c r="ETE403" s="11"/>
      <c r="ETF403" s="11"/>
      <c r="ETG403" s="11"/>
      <c r="ETH403" s="11"/>
      <c r="ETI403" s="11"/>
      <c r="ETJ403" s="11"/>
      <c r="ETK403" s="11"/>
      <c r="ETL403" s="11"/>
      <c r="ETM403" s="11"/>
      <c r="ETN403" s="11"/>
      <c r="ETO403" s="11"/>
      <c r="ETP403" s="11"/>
      <c r="ETQ403" s="11"/>
      <c r="ETR403" s="11"/>
      <c r="ETS403" s="11"/>
      <c r="ETT403" s="11"/>
      <c r="ETU403" s="11"/>
      <c r="ETV403" s="11"/>
      <c r="ETW403" s="11"/>
      <c r="ETX403" s="11"/>
      <c r="ETY403" s="11"/>
      <c r="ETZ403" s="11"/>
      <c r="EUA403" s="11"/>
      <c r="EUB403" s="11"/>
      <c r="EUC403" s="11"/>
      <c r="EUD403" s="11"/>
      <c r="EUE403" s="11"/>
      <c r="EUF403" s="11"/>
      <c r="EUG403" s="11"/>
      <c r="EUH403" s="11"/>
      <c r="EUI403" s="11"/>
      <c r="EUJ403" s="11"/>
      <c r="EUK403" s="11"/>
      <c r="EUL403" s="11"/>
      <c r="EUM403" s="11"/>
      <c r="EUN403" s="11"/>
      <c r="EUO403" s="11"/>
      <c r="EUP403" s="11"/>
      <c r="EUQ403" s="11"/>
      <c r="EUR403" s="11"/>
      <c r="EUS403" s="11"/>
      <c r="EUT403" s="11"/>
      <c r="EUU403" s="11"/>
      <c r="EUV403" s="11"/>
      <c r="EUW403" s="11"/>
      <c r="EUX403" s="11"/>
      <c r="EUY403" s="11"/>
      <c r="EUZ403" s="11"/>
      <c r="EVA403" s="11"/>
      <c r="EVB403" s="11"/>
      <c r="EVC403" s="11"/>
      <c r="EVD403" s="11"/>
      <c r="EVE403" s="11"/>
      <c r="EVF403" s="11"/>
      <c r="EVG403" s="11"/>
      <c r="EVH403" s="11"/>
      <c r="EVI403" s="11"/>
      <c r="EVJ403" s="11"/>
      <c r="EVK403" s="11"/>
      <c r="EVL403" s="11"/>
      <c r="EVM403" s="11"/>
      <c r="EVN403" s="11"/>
      <c r="EVO403" s="11"/>
      <c r="EVP403" s="11"/>
      <c r="EVQ403" s="11"/>
      <c r="EVR403" s="11"/>
      <c r="EVS403" s="11"/>
      <c r="EVT403" s="11"/>
      <c r="EVU403" s="11"/>
      <c r="EVV403" s="11"/>
      <c r="EVW403" s="11"/>
      <c r="EVX403" s="11"/>
      <c r="EVY403" s="11"/>
      <c r="EVZ403" s="11"/>
      <c r="EWA403" s="11"/>
      <c r="EWB403" s="11"/>
      <c r="EWC403" s="11"/>
      <c r="EWD403" s="11"/>
      <c r="EWE403" s="11"/>
      <c r="EWF403" s="11"/>
      <c r="EWG403" s="11"/>
      <c r="EWH403" s="11"/>
      <c r="EWI403" s="11"/>
      <c r="EWJ403" s="11"/>
      <c r="EWK403" s="11"/>
      <c r="EWL403" s="11"/>
      <c r="EWM403" s="11"/>
      <c r="EWN403" s="11"/>
      <c r="EWO403" s="11"/>
      <c r="EWP403" s="11"/>
      <c r="EWQ403" s="11"/>
      <c r="EWR403" s="11"/>
      <c r="EWS403" s="11"/>
      <c r="EWT403" s="11"/>
      <c r="EWU403" s="11"/>
      <c r="EWV403" s="11"/>
      <c r="EWW403" s="11"/>
      <c r="EWX403" s="11"/>
      <c r="EWY403" s="11"/>
      <c r="EWZ403" s="11"/>
      <c r="EXA403" s="11"/>
      <c r="EXB403" s="11"/>
      <c r="EXC403" s="11"/>
      <c r="EXD403" s="11"/>
      <c r="EXE403" s="11"/>
      <c r="EXF403" s="11"/>
      <c r="EXG403" s="11"/>
      <c r="EXH403" s="11"/>
      <c r="EXI403" s="11"/>
      <c r="EXJ403" s="11"/>
      <c r="EXK403" s="11"/>
      <c r="EXL403" s="11"/>
      <c r="EXM403" s="11"/>
      <c r="EXN403" s="11"/>
      <c r="EXO403" s="11"/>
      <c r="EXP403" s="11"/>
      <c r="EXQ403" s="11"/>
      <c r="EXR403" s="11"/>
      <c r="EXS403" s="11"/>
      <c r="EXT403" s="11"/>
      <c r="EXU403" s="11"/>
      <c r="EXV403" s="11"/>
      <c r="EXW403" s="11"/>
      <c r="EXX403" s="11"/>
      <c r="EXY403" s="11"/>
      <c r="EXZ403" s="11"/>
      <c r="EYA403" s="11"/>
      <c r="EYB403" s="11"/>
      <c r="EYC403" s="11"/>
      <c r="EYD403" s="11"/>
      <c r="EYE403" s="11"/>
      <c r="EYF403" s="11"/>
      <c r="EYG403" s="11"/>
      <c r="EYH403" s="11"/>
      <c r="EYI403" s="11"/>
      <c r="EYJ403" s="11"/>
      <c r="EYK403" s="11"/>
      <c r="EYL403" s="11"/>
      <c r="EYM403" s="11"/>
      <c r="EYN403" s="11"/>
      <c r="EYO403" s="11"/>
      <c r="EYP403" s="11"/>
      <c r="EYQ403" s="11"/>
      <c r="EYR403" s="11"/>
      <c r="EYS403" s="11"/>
      <c r="EYT403" s="11"/>
      <c r="EYU403" s="11"/>
      <c r="EYV403" s="11"/>
      <c r="EYW403" s="11"/>
      <c r="EYX403" s="11"/>
      <c r="EYY403" s="11"/>
      <c r="EYZ403" s="11"/>
      <c r="EZA403" s="11"/>
      <c r="EZB403" s="11"/>
      <c r="EZC403" s="11"/>
      <c r="EZD403" s="11"/>
      <c r="EZE403" s="11"/>
      <c r="EZF403" s="11"/>
      <c r="EZG403" s="11"/>
      <c r="EZH403" s="11"/>
      <c r="EZI403" s="11"/>
      <c r="EZJ403" s="11"/>
      <c r="EZK403" s="11"/>
      <c r="EZL403" s="11"/>
      <c r="EZM403" s="11"/>
      <c r="EZN403" s="11"/>
      <c r="EZO403" s="11"/>
      <c r="EZP403" s="11"/>
      <c r="EZQ403" s="11"/>
      <c r="EZR403" s="11"/>
      <c r="EZS403" s="11"/>
      <c r="EZT403" s="11"/>
      <c r="EZU403" s="11"/>
      <c r="EZV403" s="11"/>
      <c r="EZW403" s="11"/>
      <c r="EZX403" s="11"/>
      <c r="EZY403" s="11"/>
      <c r="EZZ403" s="11"/>
      <c r="FAA403" s="11"/>
      <c r="FAB403" s="11"/>
      <c r="FAC403" s="11"/>
      <c r="FAD403" s="11"/>
      <c r="FAE403" s="11"/>
      <c r="FAF403" s="11"/>
      <c r="FAG403" s="11"/>
      <c r="FAH403" s="11"/>
      <c r="FAI403" s="11"/>
      <c r="FAJ403" s="11"/>
      <c r="FAK403" s="11"/>
      <c r="FAL403" s="11"/>
      <c r="FAM403" s="11"/>
      <c r="FAN403" s="11"/>
      <c r="FAO403" s="11"/>
      <c r="FAP403" s="11"/>
      <c r="FAQ403" s="11"/>
      <c r="FAR403" s="11"/>
      <c r="FAS403" s="11"/>
      <c r="FAT403" s="11"/>
      <c r="FAU403" s="11"/>
      <c r="FAV403" s="11"/>
      <c r="FAW403" s="11"/>
      <c r="FAX403" s="11"/>
      <c r="FAY403" s="11"/>
      <c r="FAZ403" s="11"/>
      <c r="FBA403" s="11"/>
      <c r="FBB403" s="11"/>
      <c r="FBC403" s="11"/>
      <c r="FBD403" s="11"/>
      <c r="FBE403" s="11"/>
      <c r="FBF403" s="11"/>
      <c r="FBG403" s="11"/>
      <c r="FBH403" s="11"/>
      <c r="FBI403" s="11"/>
      <c r="FBJ403" s="11"/>
      <c r="FBK403" s="11"/>
      <c r="FBL403" s="11"/>
      <c r="FBM403" s="11"/>
      <c r="FBN403" s="11"/>
      <c r="FBO403" s="11"/>
      <c r="FBP403" s="11"/>
      <c r="FBQ403" s="11"/>
      <c r="FBR403" s="11"/>
      <c r="FBS403" s="11"/>
      <c r="FBT403" s="11"/>
      <c r="FBU403" s="11"/>
      <c r="FBV403" s="11"/>
      <c r="FBW403" s="11"/>
      <c r="FBX403" s="11"/>
      <c r="FBY403" s="11"/>
      <c r="FBZ403" s="11"/>
      <c r="FCA403" s="11"/>
      <c r="FCB403" s="11"/>
      <c r="FCC403" s="11"/>
      <c r="FCD403" s="11"/>
      <c r="FCE403" s="11"/>
      <c r="FCF403" s="11"/>
      <c r="FCG403" s="11"/>
      <c r="FCH403" s="11"/>
      <c r="FCI403" s="11"/>
      <c r="FCJ403" s="11"/>
      <c r="FCK403" s="11"/>
      <c r="FCL403" s="11"/>
      <c r="FCM403" s="11"/>
      <c r="FCN403" s="11"/>
      <c r="FCO403" s="11"/>
      <c r="FCP403" s="11"/>
      <c r="FCQ403" s="11"/>
      <c r="FCR403" s="11"/>
      <c r="FCS403" s="11"/>
      <c r="FCT403" s="11"/>
      <c r="FCU403" s="11"/>
      <c r="FCV403" s="11"/>
      <c r="FCW403" s="11"/>
      <c r="FCX403" s="11"/>
      <c r="FCY403" s="11"/>
      <c r="FCZ403" s="11"/>
      <c r="FDA403" s="11"/>
      <c r="FDB403" s="11"/>
      <c r="FDC403" s="11"/>
      <c r="FDD403" s="11"/>
      <c r="FDE403" s="11"/>
      <c r="FDF403" s="11"/>
      <c r="FDG403" s="11"/>
      <c r="FDH403" s="11"/>
      <c r="FDI403" s="11"/>
      <c r="FDJ403" s="11"/>
      <c r="FDK403" s="11"/>
      <c r="FDL403" s="11"/>
      <c r="FDM403" s="11"/>
      <c r="FDN403" s="11"/>
      <c r="FDO403" s="11"/>
      <c r="FDP403" s="11"/>
      <c r="FDQ403" s="11"/>
      <c r="FDR403" s="11"/>
      <c r="FDS403" s="11"/>
      <c r="FDT403" s="11"/>
      <c r="FDU403" s="11"/>
      <c r="FDV403" s="11"/>
      <c r="FDW403" s="11"/>
      <c r="FDX403" s="11"/>
      <c r="FDY403" s="11"/>
      <c r="FDZ403" s="11"/>
      <c r="FEA403" s="11"/>
      <c r="FEB403" s="11"/>
      <c r="FEC403" s="11"/>
      <c r="FED403" s="11"/>
      <c r="FEE403" s="11"/>
      <c r="FEF403" s="11"/>
      <c r="FEG403" s="11"/>
      <c r="FEH403" s="11"/>
      <c r="FEI403" s="11"/>
      <c r="FEJ403" s="11"/>
      <c r="FEK403" s="11"/>
      <c r="FEL403" s="11"/>
      <c r="FEM403" s="11"/>
      <c r="FEN403" s="11"/>
      <c r="FEO403" s="11"/>
      <c r="FEP403" s="11"/>
      <c r="FEQ403" s="11"/>
      <c r="FER403" s="11"/>
      <c r="FES403" s="11"/>
      <c r="FET403" s="11"/>
      <c r="FEU403" s="11"/>
      <c r="FEV403" s="11"/>
      <c r="FEW403" s="11"/>
      <c r="FEX403" s="11"/>
      <c r="FEY403" s="11"/>
      <c r="FEZ403" s="11"/>
      <c r="FFA403" s="11"/>
      <c r="FFB403" s="11"/>
      <c r="FFC403" s="11"/>
      <c r="FFD403" s="11"/>
      <c r="FFE403" s="11"/>
      <c r="FFF403" s="11"/>
      <c r="FFG403" s="11"/>
      <c r="FFH403" s="11"/>
      <c r="FFI403" s="11"/>
      <c r="FFJ403" s="11"/>
      <c r="FFK403" s="11"/>
      <c r="FFL403" s="11"/>
      <c r="FFM403" s="11"/>
      <c r="FFN403" s="11"/>
      <c r="FFO403" s="11"/>
      <c r="FFP403" s="11"/>
      <c r="FFQ403" s="11"/>
      <c r="FFR403" s="11"/>
      <c r="FFS403" s="11"/>
      <c r="FFT403" s="11"/>
      <c r="FFU403" s="11"/>
      <c r="FFV403" s="11"/>
      <c r="FFW403" s="11"/>
      <c r="FFX403" s="11"/>
      <c r="FFY403" s="11"/>
      <c r="FFZ403" s="11"/>
      <c r="FGA403" s="11"/>
      <c r="FGB403" s="11"/>
      <c r="FGC403" s="11"/>
      <c r="FGD403" s="11"/>
      <c r="FGE403" s="11"/>
      <c r="FGF403" s="11"/>
      <c r="FGG403" s="11"/>
      <c r="FGH403" s="11"/>
      <c r="FGI403" s="11"/>
      <c r="FGJ403" s="11"/>
      <c r="FGK403" s="11"/>
      <c r="FGL403" s="11"/>
      <c r="FGM403" s="11"/>
      <c r="FGN403" s="11"/>
      <c r="FGO403" s="11"/>
      <c r="FGP403" s="11"/>
      <c r="FGQ403" s="11"/>
      <c r="FGR403" s="11"/>
      <c r="FGS403" s="11"/>
      <c r="FGT403" s="11"/>
      <c r="FGU403" s="11"/>
      <c r="FGV403" s="11"/>
      <c r="FGW403" s="11"/>
      <c r="FGX403" s="11"/>
      <c r="FGY403" s="11"/>
      <c r="FGZ403" s="11"/>
      <c r="FHA403" s="11"/>
      <c r="FHB403" s="11"/>
      <c r="FHC403" s="11"/>
      <c r="FHD403" s="11"/>
      <c r="FHE403" s="11"/>
      <c r="FHF403" s="11"/>
      <c r="FHG403" s="11"/>
      <c r="FHH403" s="11"/>
      <c r="FHI403" s="11"/>
      <c r="FHJ403" s="11"/>
      <c r="FHK403" s="11"/>
      <c r="FHL403" s="11"/>
      <c r="FHM403" s="11"/>
      <c r="FHN403" s="11"/>
      <c r="FHO403" s="11"/>
      <c r="FHP403" s="11"/>
      <c r="FHQ403" s="11"/>
      <c r="FHR403" s="11"/>
      <c r="FHS403" s="11"/>
      <c r="FHT403" s="11"/>
      <c r="FHU403" s="11"/>
      <c r="FHV403" s="11"/>
      <c r="FHW403" s="11"/>
      <c r="FHX403" s="11"/>
      <c r="FHY403" s="11"/>
      <c r="FHZ403" s="11"/>
      <c r="FIA403" s="11"/>
      <c r="FIB403" s="11"/>
      <c r="FIC403" s="11"/>
      <c r="FID403" s="11"/>
      <c r="FIE403" s="11"/>
      <c r="FIF403" s="11"/>
      <c r="FIG403" s="11"/>
      <c r="FIH403" s="11"/>
      <c r="FII403" s="11"/>
      <c r="FIJ403" s="11"/>
      <c r="FIK403" s="11"/>
      <c r="FIL403" s="11"/>
      <c r="FIM403" s="11"/>
      <c r="FIN403" s="11"/>
      <c r="FIO403" s="11"/>
      <c r="FIP403" s="11"/>
      <c r="FIQ403" s="11"/>
      <c r="FIR403" s="11"/>
      <c r="FIS403" s="11"/>
      <c r="FIT403" s="11"/>
      <c r="FIU403" s="11"/>
      <c r="FIV403" s="11"/>
      <c r="FIW403" s="11"/>
      <c r="FIX403" s="11"/>
      <c r="FIY403" s="11"/>
      <c r="FIZ403" s="11"/>
      <c r="FJA403" s="11"/>
      <c r="FJB403" s="11"/>
      <c r="FJC403" s="11"/>
      <c r="FJD403" s="11"/>
      <c r="FJE403" s="11"/>
      <c r="FJF403" s="11"/>
      <c r="FJG403" s="11"/>
      <c r="FJH403" s="11"/>
      <c r="FJI403" s="11"/>
      <c r="FJJ403" s="11"/>
      <c r="FJK403" s="11"/>
      <c r="FJL403" s="11"/>
      <c r="FJM403" s="11"/>
      <c r="FJN403" s="11"/>
      <c r="FJO403" s="11"/>
      <c r="FJP403" s="11"/>
      <c r="FJQ403" s="11"/>
      <c r="FJR403" s="11"/>
      <c r="FJS403" s="11"/>
      <c r="FJT403" s="11"/>
      <c r="FJU403" s="11"/>
      <c r="FJV403" s="11"/>
      <c r="FJW403" s="11"/>
      <c r="FJX403" s="11"/>
      <c r="FJY403" s="11"/>
      <c r="FJZ403" s="11"/>
      <c r="FKA403" s="11"/>
      <c r="FKB403" s="11"/>
      <c r="FKC403" s="11"/>
      <c r="FKD403" s="11"/>
      <c r="FKE403" s="11"/>
      <c r="FKF403" s="11"/>
      <c r="FKG403" s="11"/>
      <c r="FKH403" s="11"/>
      <c r="FKI403" s="11"/>
      <c r="FKJ403" s="11"/>
      <c r="FKK403" s="11"/>
      <c r="FKL403" s="11"/>
      <c r="FKM403" s="11"/>
      <c r="FKN403" s="11"/>
      <c r="FKO403" s="11"/>
      <c r="FKP403" s="11"/>
      <c r="FKQ403" s="11"/>
      <c r="FKR403" s="11"/>
      <c r="FKS403" s="11"/>
      <c r="FKT403" s="11"/>
      <c r="FKU403" s="11"/>
      <c r="FKV403" s="11"/>
      <c r="FKW403" s="11"/>
      <c r="FKX403" s="11"/>
      <c r="FKY403" s="11"/>
      <c r="FKZ403" s="11"/>
      <c r="FLA403" s="11"/>
      <c r="FLB403" s="11"/>
      <c r="FLC403" s="11"/>
      <c r="FLD403" s="11"/>
      <c r="FLE403" s="11"/>
      <c r="FLF403" s="11"/>
      <c r="FLG403" s="11"/>
      <c r="FLH403" s="11"/>
      <c r="FLI403" s="11"/>
      <c r="FLJ403" s="11"/>
      <c r="FLK403" s="11"/>
      <c r="FLL403" s="11"/>
      <c r="FLM403" s="11"/>
      <c r="FLN403" s="11"/>
      <c r="FLO403" s="11"/>
      <c r="FLP403" s="11"/>
      <c r="FLQ403" s="11"/>
      <c r="FLR403" s="11"/>
      <c r="FLS403" s="11"/>
      <c r="FLT403" s="11"/>
      <c r="FLU403" s="11"/>
      <c r="FLV403" s="11"/>
      <c r="FLW403" s="11"/>
      <c r="FLX403" s="11"/>
      <c r="FLY403" s="11"/>
      <c r="FLZ403" s="11"/>
      <c r="FMA403" s="11"/>
      <c r="FMB403" s="11"/>
      <c r="FMC403" s="11"/>
      <c r="FMD403" s="11"/>
      <c r="FME403" s="11"/>
      <c r="FMF403" s="11"/>
      <c r="FMG403" s="11"/>
      <c r="FMH403" s="11"/>
      <c r="FMI403" s="11"/>
      <c r="FMJ403" s="11"/>
      <c r="FMK403" s="11"/>
      <c r="FML403" s="11"/>
      <c r="FMM403" s="11"/>
      <c r="FMN403" s="11"/>
      <c r="FMO403" s="11"/>
      <c r="FMP403" s="11"/>
      <c r="FMQ403" s="11"/>
      <c r="FMR403" s="11"/>
      <c r="FMS403" s="11"/>
      <c r="FMT403" s="11"/>
      <c r="FMU403" s="11"/>
      <c r="FMV403" s="11"/>
      <c r="FMW403" s="11"/>
      <c r="FMX403" s="11"/>
      <c r="FMY403" s="11"/>
      <c r="FMZ403" s="11"/>
      <c r="FNA403" s="11"/>
      <c r="FNB403" s="11"/>
      <c r="FNC403" s="11"/>
      <c r="FND403" s="11"/>
      <c r="FNE403" s="11"/>
      <c r="FNF403" s="11"/>
      <c r="FNG403" s="11"/>
      <c r="FNH403" s="11"/>
      <c r="FNI403" s="11"/>
      <c r="FNJ403" s="11"/>
      <c r="FNK403" s="11"/>
      <c r="FNL403" s="11"/>
      <c r="FNM403" s="11"/>
      <c r="FNN403" s="11"/>
      <c r="FNO403" s="11"/>
      <c r="FNP403" s="11"/>
      <c r="FNQ403" s="11"/>
      <c r="FNR403" s="11"/>
      <c r="FNS403" s="11"/>
      <c r="FNT403" s="11"/>
      <c r="FNU403" s="11"/>
      <c r="FNV403" s="11"/>
      <c r="FNW403" s="11"/>
      <c r="FNX403" s="11"/>
      <c r="FNY403" s="11"/>
      <c r="FNZ403" s="11"/>
      <c r="FOA403" s="11"/>
      <c r="FOB403" s="11"/>
      <c r="FOC403" s="11"/>
      <c r="FOD403" s="11"/>
      <c r="FOE403" s="11"/>
      <c r="FOF403" s="11"/>
      <c r="FOG403" s="11"/>
      <c r="FOH403" s="11"/>
      <c r="FOI403" s="11"/>
      <c r="FOJ403" s="11"/>
      <c r="FOK403" s="11"/>
      <c r="FOL403" s="11"/>
      <c r="FOM403" s="11"/>
      <c r="FON403" s="11"/>
      <c r="FOO403" s="11"/>
      <c r="FOP403" s="11"/>
      <c r="FOQ403" s="11"/>
      <c r="FOR403" s="11"/>
      <c r="FOS403" s="11"/>
      <c r="FOT403" s="11"/>
      <c r="FOU403" s="11"/>
      <c r="FOV403" s="11"/>
      <c r="FOW403" s="11"/>
      <c r="FOX403" s="11"/>
      <c r="FOY403" s="11"/>
      <c r="FOZ403" s="11"/>
      <c r="FPA403" s="11"/>
      <c r="FPB403" s="11"/>
      <c r="FPC403" s="11"/>
      <c r="FPD403" s="11"/>
      <c r="FPE403" s="11"/>
      <c r="FPF403" s="11"/>
      <c r="FPG403" s="11"/>
      <c r="FPH403" s="11"/>
      <c r="FPI403" s="11"/>
      <c r="FPJ403" s="11"/>
      <c r="FPK403" s="11"/>
      <c r="FPL403" s="11"/>
      <c r="FPM403" s="11"/>
      <c r="FPN403" s="11"/>
      <c r="FPO403" s="11"/>
      <c r="FPP403" s="11"/>
      <c r="FPQ403" s="11"/>
      <c r="FPR403" s="11"/>
      <c r="FPS403" s="11"/>
      <c r="FPT403" s="11"/>
      <c r="FPU403" s="11"/>
      <c r="FPV403" s="11"/>
      <c r="FPW403" s="11"/>
      <c r="FPX403" s="11"/>
      <c r="FPY403" s="11"/>
      <c r="FPZ403" s="11"/>
      <c r="FQA403" s="11"/>
      <c r="FQB403" s="11"/>
      <c r="FQC403" s="11"/>
      <c r="FQD403" s="11"/>
      <c r="FQE403" s="11"/>
      <c r="FQF403" s="11"/>
      <c r="FQG403" s="11"/>
      <c r="FQH403" s="11"/>
      <c r="FQI403" s="11"/>
      <c r="FQJ403" s="11"/>
      <c r="FQK403" s="11"/>
      <c r="FQL403" s="11"/>
      <c r="FQM403" s="11"/>
      <c r="FQN403" s="11"/>
      <c r="FQO403" s="11"/>
      <c r="FQP403" s="11"/>
      <c r="FQQ403" s="11"/>
      <c r="FQR403" s="11"/>
      <c r="FQS403" s="11"/>
      <c r="FQT403" s="11"/>
      <c r="FQU403" s="11"/>
      <c r="FQV403" s="11"/>
      <c r="FQW403" s="11"/>
      <c r="FQX403" s="11"/>
      <c r="FQY403" s="11"/>
      <c r="FQZ403" s="11"/>
      <c r="FRA403" s="11"/>
      <c r="FRB403" s="11"/>
      <c r="FRC403" s="11"/>
      <c r="FRD403" s="11"/>
      <c r="FRE403" s="11"/>
      <c r="FRF403" s="11"/>
      <c r="FRG403" s="11"/>
      <c r="FRH403" s="11"/>
      <c r="FRI403" s="11"/>
      <c r="FRJ403" s="11"/>
      <c r="FRK403" s="11"/>
      <c r="FRL403" s="11"/>
      <c r="FRM403" s="11"/>
      <c r="FRN403" s="11"/>
      <c r="FRO403" s="11"/>
      <c r="FRP403" s="11"/>
      <c r="FRQ403" s="11"/>
      <c r="FRR403" s="11"/>
      <c r="FRS403" s="11"/>
      <c r="FRT403" s="11"/>
      <c r="FRU403" s="11"/>
      <c r="FRV403" s="11"/>
      <c r="FRW403" s="11"/>
      <c r="FRX403" s="11"/>
      <c r="FRY403" s="11"/>
      <c r="FRZ403" s="11"/>
      <c r="FSA403" s="11"/>
      <c r="FSB403" s="11"/>
      <c r="FSC403" s="11"/>
      <c r="FSD403" s="11"/>
      <c r="FSE403" s="11"/>
      <c r="FSF403" s="11"/>
      <c r="FSG403" s="11"/>
      <c r="FSH403" s="11"/>
      <c r="FSI403" s="11"/>
      <c r="FSJ403" s="11"/>
      <c r="FSK403" s="11"/>
      <c r="FSL403" s="11"/>
      <c r="FSM403" s="11"/>
      <c r="FSN403" s="11"/>
      <c r="FSO403" s="11"/>
      <c r="FSP403" s="11"/>
      <c r="FSQ403" s="11"/>
      <c r="FSR403" s="11"/>
      <c r="FSS403" s="11"/>
      <c r="FST403" s="11"/>
      <c r="FSU403" s="11"/>
      <c r="FSV403" s="11"/>
      <c r="FSW403" s="11"/>
      <c r="FSX403" s="11"/>
      <c r="FSY403" s="11"/>
      <c r="FSZ403" s="11"/>
      <c r="FTA403" s="11"/>
      <c r="FTB403" s="11"/>
      <c r="FTC403" s="11"/>
      <c r="FTD403" s="11"/>
      <c r="FTE403" s="11"/>
      <c r="FTF403" s="11"/>
      <c r="FTG403" s="11"/>
      <c r="FTH403" s="11"/>
      <c r="FTI403" s="11"/>
      <c r="FTJ403" s="11"/>
      <c r="FTK403" s="11"/>
      <c r="FTL403" s="11"/>
      <c r="FTM403" s="11"/>
      <c r="FTN403" s="11"/>
      <c r="FTO403" s="11"/>
      <c r="FTP403" s="11"/>
      <c r="FTQ403" s="11"/>
      <c r="FTR403" s="11"/>
      <c r="FTS403" s="11"/>
      <c r="FTT403" s="11"/>
      <c r="FTU403" s="11"/>
      <c r="FTV403" s="11"/>
      <c r="FTW403" s="11"/>
      <c r="FTX403" s="11"/>
      <c r="FTY403" s="11"/>
      <c r="FTZ403" s="11"/>
      <c r="FUA403" s="11"/>
      <c r="FUB403" s="11"/>
      <c r="FUC403" s="11"/>
      <c r="FUD403" s="11"/>
      <c r="FUE403" s="11"/>
      <c r="FUF403" s="11"/>
      <c r="FUG403" s="11"/>
      <c r="FUH403" s="11"/>
      <c r="FUI403" s="11"/>
      <c r="FUJ403" s="11"/>
      <c r="FUK403" s="11"/>
      <c r="FUL403" s="11"/>
      <c r="FUM403" s="11"/>
      <c r="FUN403" s="11"/>
      <c r="FUO403" s="11"/>
      <c r="FUP403" s="11"/>
      <c r="FUQ403" s="11"/>
      <c r="FUR403" s="11"/>
      <c r="FUS403" s="11"/>
      <c r="FUT403" s="11"/>
      <c r="FUU403" s="11"/>
      <c r="FUV403" s="11"/>
      <c r="FUW403" s="11"/>
      <c r="FUX403" s="11"/>
      <c r="FUY403" s="11"/>
      <c r="FUZ403" s="11"/>
      <c r="FVA403" s="11"/>
      <c r="FVB403" s="11"/>
      <c r="FVC403" s="11"/>
      <c r="FVD403" s="11"/>
      <c r="FVE403" s="11"/>
      <c r="FVF403" s="11"/>
      <c r="FVG403" s="11"/>
      <c r="FVH403" s="11"/>
      <c r="FVI403" s="11"/>
      <c r="FVJ403" s="11"/>
      <c r="FVK403" s="11"/>
      <c r="FVL403" s="11"/>
      <c r="FVM403" s="11"/>
      <c r="FVN403" s="11"/>
      <c r="FVO403" s="11"/>
      <c r="FVP403" s="11"/>
      <c r="FVQ403" s="11"/>
      <c r="FVR403" s="11"/>
      <c r="FVS403" s="11"/>
      <c r="FVT403" s="11"/>
      <c r="FVU403" s="11"/>
      <c r="FVV403" s="11"/>
      <c r="FVW403" s="11"/>
      <c r="FVX403" s="11"/>
      <c r="FVY403" s="11"/>
      <c r="FVZ403" s="11"/>
      <c r="FWA403" s="11"/>
      <c r="FWB403" s="11"/>
      <c r="FWC403" s="11"/>
      <c r="FWD403" s="11"/>
      <c r="FWE403" s="11"/>
      <c r="FWF403" s="11"/>
      <c r="FWG403" s="11"/>
      <c r="FWH403" s="11"/>
      <c r="FWI403" s="11"/>
      <c r="FWJ403" s="11"/>
      <c r="FWK403" s="11"/>
      <c r="FWL403" s="11"/>
      <c r="FWM403" s="11"/>
      <c r="FWN403" s="11"/>
      <c r="FWO403" s="11"/>
      <c r="FWP403" s="11"/>
      <c r="FWQ403" s="11"/>
      <c r="FWR403" s="11"/>
      <c r="FWS403" s="11"/>
      <c r="FWT403" s="11"/>
      <c r="FWU403" s="11"/>
      <c r="FWV403" s="11"/>
      <c r="FWW403" s="11"/>
      <c r="FWX403" s="11"/>
      <c r="FWY403" s="11"/>
      <c r="FWZ403" s="11"/>
      <c r="FXA403" s="11"/>
      <c r="FXB403" s="11"/>
      <c r="FXC403" s="11"/>
      <c r="FXD403" s="11"/>
      <c r="FXE403" s="11"/>
      <c r="FXF403" s="11"/>
      <c r="FXG403" s="11"/>
      <c r="FXH403" s="11"/>
      <c r="FXI403" s="11"/>
      <c r="FXJ403" s="11"/>
      <c r="FXK403" s="11"/>
      <c r="FXL403" s="11"/>
      <c r="FXM403" s="11"/>
      <c r="FXN403" s="11"/>
      <c r="FXO403" s="11"/>
      <c r="FXP403" s="11"/>
      <c r="FXQ403" s="11"/>
      <c r="FXR403" s="11"/>
      <c r="FXS403" s="11"/>
      <c r="FXT403" s="11"/>
      <c r="FXU403" s="11"/>
      <c r="FXV403" s="11"/>
      <c r="FXW403" s="11"/>
      <c r="FXX403" s="11"/>
      <c r="FXY403" s="11"/>
      <c r="FXZ403" s="11"/>
      <c r="FYA403" s="11"/>
      <c r="FYB403" s="11"/>
      <c r="FYC403" s="11"/>
      <c r="FYD403" s="11"/>
      <c r="FYE403" s="11"/>
      <c r="FYF403" s="11"/>
      <c r="FYG403" s="11"/>
      <c r="FYH403" s="11"/>
      <c r="FYI403" s="11"/>
      <c r="FYJ403" s="11"/>
      <c r="FYK403" s="11"/>
      <c r="FYL403" s="11"/>
      <c r="FYM403" s="11"/>
      <c r="FYN403" s="11"/>
      <c r="FYO403" s="11"/>
      <c r="FYP403" s="11"/>
      <c r="FYQ403" s="11"/>
      <c r="FYR403" s="11"/>
      <c r="FYS403" s="11"/>
      <c r="FYT403" s="11"/>
      <c r="FYU403" s="11"/>
      <c r="FYV403" s="11"/>
      <c r="FYW403" s="11"/>
      <c r="FYX403" s="11"/>
      <c r="FYY403" s="11"/>
      <c r="FYZ403" s="11"/>
      <c r="FZA403" s="11"/>
      <c r="FZB403" s="11"/>
      <c r="FZC403" s="11"/>
      <c r="FZD403" s="11"/>
      <c r="FZE403" s="11"/>
      <c r="FZF403" s="11"/>
      <c r="FZG403" s="11"/>
      <c r="FZH403" s="11"/>
      <c r="FZI403" s="11"/>
      <c r="FZJ403" s="11"/>
      <c r="FZK403" s="11"/>
      <c r="FZL403" s="11"/>
      <c r="FZM403" s="11"/>
      <c r="FZN403" s="11"/>
      <c r="FZO403" s="11"/>
      <c r="FZP403" s="11"/>
      <c r="FZQ403" s="11"/>
      <c r="FZR403" s="11"/>
      <c r="FZS403" s="11"/>
      <c r="FZT403" s="11"/>
      <c r="FZU403" s="11"/>
      <c r="FZV403" s="11"/>
      <c r="FZW403" s="11"/>
      <c r="FZX403" s="11"/>
      <c r="FZY403" s="11"/>
      <c r="FZZ403" s="11"/>
      <c r="GAA403" s="11"/>
      <c r="GAB403" s="11"/>
      <c r="GAC403" s="11"/>
      <c r="GAD403" s="11"/>
      <c r="GAE403" s="11"/>
      <c r="GAF403" s="11"/>
      <c r="GAG403" s="11"/>
      <c r="GAH403" s="11"/>
      <c r="GAI403" s="11"/>
      <c r="GAJ403" s="11"/>
      <c r="GAK403" s="11"/>
      <c r="GAL403" s="11"/>
      <c r="GAM403" s="11"/>
      <c r="GAN403" s="11"/>
      <c r="GAO403" s="11"/>
      <c r="GAP403" s="11"/>
      <c r="GAQ403" s="11"/>
      <c r="GAR403" s="11"/>
      <c r="GAS403" s="11"/>
      <c r="GAT403" s="11"/>
      <c r="GAU403" s="11"/>
      <c r="GAV403" s="11"/>
      <c r="GAW403" s="11"/>
      <c r="GAX403" s="11"/>
      <c r="GAY403" s="11"/>
      <c r="GAZ403" s="11"/>
      <c r="GBA403" s="11"/>
      <c r="GBB403" s="11"/>
      <c r="GBC403" s="11"/>
      <c r="GBD403" s="11"/>
      <c r="GBE403" s="11"/>
      <c r="GBF403" s="11"/>
      <c r="GBG403" s="11"/>
      <c r="GBH403" s="11"/>
      <c r="GBI403" s="11"/>
      <c r="GBJ403" s="11"/>
      <c r="GBK403" s="11"/>
      <c r="GBL403" s="11"/>
      <c r="GBM403" s="11"/>
      <c r="GBN403" s="11"/>
      <c r="GBO403" s="11"/>
      <c r="GBP403" s="11"/>
      <c r="GBQ403" s="11"/>
      <c r="GBR403" s="11"/>
      <c r="GBS403" s="11"/>
      <c r="GBT403" s="11"/>
      <c r="GBU403" s="11"/>
      <c r="GBV403" s="11"/>
      <c r="GBW403" s="11"/>
      <c r="GBX403" s="11"/>
      <c r="GBY403" s="11"/>
      <c r="GBZ403" s="11"/>
      <c r="GCA403" s="11"/>
      <c r="GCB403" s="11"/>
      <c r="GCC403" s="11"/>
      <c r="GCD403" s="11"/>
      <c r="GCE403" s="11"/>
      <c r="GCF403" s="11"/>
      <c r="GCG403" s="11"/>
      <c r="GCH403" s="11"/>
      <c r="GCI403" s="11"/>
      <c r="GCJ403" s="11"/>
      <c r="GCK403" s="11"/>
      <c r="GCL403" s="11"/>
      <c r="GCM403" s="11"/>
      <c r="GCN403" s="11"/>
      <c r="GCO403" s="11"/>
      <c r="GCP403" s="11"/>
      <c r="GCQ403" s="11"/>
      <c r="GCR403" s="11"/>
      <c r="GCS403" s="11"/>
      <c r="GCT403" s="11"/>
      <c r="GCU403" s="11"/>
      <c r="GCV403" s="11"/>
      <c r="GCW403" s="11"/>
      <c r="GCX403" s="11"/>
      <c r="GCY403" s="11"/>
      <c r="GCZ403" s="11"/>
      <c r="GDA403" s="11"/>
      <c r="GDB403" s="11"/>
      <c r="GDC403" s="11"/>
      <c r="GDD403" s="11"/>
      <c r="GDE403" s="11"/>
      <c r="GDF403" s="11"/>
      <c r="GDG403" s="11"/>
      <c r="GDH403" s="11"/>
      <c r="GDI403" s="11"/>
      <c r="GDJ403" s="11"/>
      <c r="GDK403" s="11"/>
      <c r="GDL403" s="11"/>
      <c r="GDM403" s="11"/>
      <c r="GDN403" s="11"/>
      <c r="GDO403" s="11"/>
      <c r="GDP403" s="11"/>
      <c r="GDQ403" s="11"/>
      <c r="GDR403" s="11"/>
      <c r="GDS403" s="11"/>
      <c r="GDT403" s="11"/>
      <c r="GDU403" s="11"/>
      <c r="GDV403" s="11"/>
      <c r="GDW403" s="11"/>
      <c r="GDX403" s="11"/>
      <c r="GDY403" s="11"/>
      <c r="GDZ403" s="11"/>
      <c r="GEA403" s="11"/>
      <c r="GEB403" s="11"/>
      <c r="GEC403" s="11"/>
      <c r="GED403" s="11"/>
      <c r="GEE403" s="11"/>
      <c r="GEF403" s="11"/>
      <c r="GEG403" s="11"/>
      <c r="GEH403" s="11"/>
      <c r="GEI403" s="11"/>
      <c r="GEJ403" s="11"/>
      <c r="GEK403" s="11"/>
      <c r="GEL403" s="11"/>
      <c r="GEM403" s="11"/>
      <c r="GEN403" s="11"/>
      <c r="GEO403" s="11"/>
      <c r="GEP403" s="11"/>
      <c r="GEQ403" s="11"/>
      <c r="GER403" s="11"/>
      <c r="GES403" s="11"/>
      <c r="GET403" s="11"/>
      <c r="GEU403" s="11"/>
      <c r="GEV403" s="11"/>
      <c r="GEW403" s="11"/>
      <c r="GEX403" s="11"/>
      <c r="GEY403" s="11"/>
      <c r="GEZ403" s="11"/>
      <c r="GFA403" s="11"/>
      <c r="GFB403" s="11"/>
      <c r="GFC403" s="11"/>
      <c r="GFD403" s="11"/>
      <c r="GFE403" s="11"/>
      <c r="GFF403" s="11"/>
      <c r="GFG403" s="11"/>
      <c r="GFH403" s="11"/>
      <c r="GFI403" s="11"/>
      <c r="GFJ403" s="11"/>
      <c r="GFK403" s="11"/>
      <c r="GFL403" s="11"/>
      <c r="GFM403" s="11"/>
      <c r="GFN403" s="11"/>
      <c r="GFO403" s="11"/>
      <c r="GFP403" s="11"/>
      <c r="GFQ403" s="11"/>
      <c r="GFR403" s="11"/>
      <c r="GFS403" s="11"/>
      <c r="GFT403" s="11"/>
      <c r="GFU403" s="11"/>
      <c r="GFV403" s="11"/>
      <c r="GFW403" s="11"/>
      <c r="GFX403" s="11"/>
      <c r="GFY403" s="11"/>
      <c r="GFZ403" s="11"/>
      <c r="GGA403" s="11"/>
      <c r="GGB403" s="11"/>
      <c r="GGC403" s="11"/>
      <c r="GGD403" s="11"/>
      <c r="GGE403" s="11"/>
      <c r="GGF403" s="11"/>
      <c r="GGG403" s="11"/>
      <c r="GGH403" s="11"/>
      <c r="GGI403" s="11"/>
      <c r="GGJ403" s="11"/>
      <c r="GGK403" s="11"/>
      <c r="GGL403" s="11"/>
      <c r="GGM403" s="11"/>
      <c r="GGN403" s="11"/>
      <c r="GGO403" s="11"/>
      <c r="GGP403" s="11"/>
      <c r="GGQ403" s="11"/>
      <c r="GGR403" s="11"/>
      <c r="GGS403" s="11"/>
      <c r="GGT403" s="11"/>
      <c r="GGU403" s="11"/>
      <c r="GGV403" s="11"/>
      <c r="GGW403" s="11"/>
      <c r="GGX403" s="11"/>
      <c r="GGY403" s="11"/>
      <c r="GGZ403" s="11"/>
      <c r="GHA403" s="11"/>
      <c r="GHB403" s="11"/>
      <c r="GHC403" s="11"/>
      <c r="GHD403" s="11"/>
      <c r="GHE403" s="11"/>
      <c r="GHF403" s="11"/>
      <c r="GHG403" s="11"/>
      <c r="GHH403" s="11"/>
      <c r="GHI403" s="11"/>
      <c r="GHJ403" s="11"/>
      <c r="GHK403" s="11"/>
      <c r="GHL403" s="11"/>
      <c r="GHM403" s="11"/>
      <c r="GHN403" s="11"/>
      <c r="GHO403" s="11"/>
      <c r="GHP403" s="11"/>
      <c r="GHQ403" s="11"/>
      <c r="GHR403" s="11"/>
      <c r="GHS403" s="11"/>
      <c r="GHT403" s="11"/>
      <c r="GHU403" s="11"/>
      <c r="GHV403" s="11"/>
      <c r="GHW403" s="11"/>
      <c r="GHX403" s="11"/>
      <c r="GHY403" s="11"/>
      <c r="GHZ403" s="11"/>
      <c r="GIA403" s="11"/>
      <c r="GIB403" s="11"/>
      <c r="GIC403" s="11"/>
      <c r="GID403" s="11"/>
      <c r="GIE403" s="11"/>
      <c r="GIF403" s="11"/>
      <c r="GIG403" s="11"/>
      <c r="GIH403" s="11"/>
      <c r="GII403" s="11"/>
      <c r="GIJ403" s="11"/>
      <c r="GIK403" s="11"/>
      <c r="GIL403" s="11"/>
      <c r="GIM403" s="11"/>
      <c r="GIN403" s="11"/>
      <c r="GIO403" s="11"/>
      <c r="GIP403" s="11"/>
      <c r="GIQ403" s="11"/>
      <c r="GIR403" s="11"/>
      <c r="GIS403" s="11"/>
      <c r="GIT403" s="11"/>
      <c r="GIU403" s="11"/>
      <c r="GIV403" s="11"/>
      <c r="GIW403" s="11"/>
      <c r="GIX403" s="11"/>
      <c r="GIY403" s="11"/>
      <c r="GIZ403" s="11"/>
      <c r="GJA403" s="11"/>
      <c r="GJB403" s="11"/>
      <c r="GJC403" s="11"/>
      <c r="GJD403" s="11"/>
      <c r="GJE403" s="11"/>
      <c r="GJF403" s="11"/>
      <c r="GJG403" s="11"/>
      <c r="GJH403" s="11"/>
      <c r="GJI403" s="11"/>
      <c r="GJJ403" s="11"/>
      <c r="GJK403" s="11"/>
      <c r="GJL403" s="11"/>
      <c r="GJM403" s="11"/>
      <c r="GJN403" s="11"/>
      <c r="GJO403" s="11"/>
      <c r="GJP403" s="11"/>
      <c r="GJQ403" s="11"/>
      <c r="GJR403" s="11"/>
      <c r="GJS403" s="11"/>
      <c r="GJT403" s="11"/>
      <c r="GJU403" s="11"/>
      <c r="GJV403" s="11"/>
      <c r="GJW403" s="11"/>
      <c r="GJX403" s="11"/>
      <c r="GJY403" s="11"/>
      <c r="GJZ403" s="11"/>
      <c r="GKA403" s="11"/>
      <c r="GKB403" s="11"/>
      <c r="GKC403" s="11"/>
      <c r="GKD403" s="11"/>
      <c r="GKE403" s="11"/>
      <c r="GKF403" s="11"/>
      <c r="GKG403" s="11"/>
      <c r="GKH403" s="11"/>
      <c r="GKI403" s="11"/>
      <c r="GKJ403" s="11"/>
      <c r="GKK403" s="11"/>
      <c r="GKL403" s="11"/>
      <c r="GKM403" s="11"/>
      <c r="GKN403" s="11"/>
      <c r="GKO403" s="11"/>
      <c r="GKP403" s="11"/>
      <c r="GKQ403" s="11"/>
      <c r="GKR403" s="11"/>
      <c r="GKS403" s="11"/>
      <c r="GKT403" s="11"/>
      <c r="GKU403" s="11"/>
      <c r="GKV403" s="11"/>
      <c r="GKW403" s="11"/>
      <c r="GKX403" s="11"/>
      <c r="GKY403" s="11"/>
      <c r="GKZ403" s="11"/>
      <c r="GLA403" s="11"/>
      <c r="GLB403" s="11"/>
      <c r="GLC403" s="11"/>
      <c r="GLD403" s="11"/>
      <c r="GLE403" s="11"/>
      <c r="GLF403" s="11"/>
      <c r="GLG403" s="11"/>
      <c r="GLH403" s="11"/>
      <c r="GLI403" s="11"/>
      <c r="GLJ403" s="11"/>
      <c r="GLK403" s="11"/>
      <c r="GLL403" s="11"/>
      <c r="GLM403" s="11"/>
      <c r="GLN403" s="11"/>
      <c r="GLO403" s="11"/>
      <c r="GLP403" s="11"/>
      <c r="GLQ403" s="11"/>
      <c r="GLR403" s="11"/>
      <c r="GLS403" s="11"/>
      <c r="GLT403" s="11"/>
      <c r="GLU403" s="11"/>
      <c r="GLV403" s="11"/>
      <c r="GLW403" s="11"/>
      <c r="GLX403" s="11"/>
      <c r="GLY403" s="11"/>
      <c r="GLZ403" s="11"/>
      <c r="GMA403" s="11"/>
      <c r="GMB403" s="11"/>
      <c r="GMC403" s="11"/>
      <c r="GMD403" s="11"/>
      <c r="GME403" s="11"/>
      <c r="GMF403" s="11"/>
      <c r="GMG403" s="11"/>
      <c r="GMH403" s="11"/>
      <c r="GMI403" s="11"/>
      <c r="GMJ403" s="11"/>
      <c r="GMK403" s="11"/>
      <c r="GML403" s="11"/>
      <c r="GMM403" s="11"/>
      <c r="GMN403" s="11"/>
      <c r="GMO403" s="11"/>
      <c r="GMP403" s="11"/>
      <c r="GMQ403" s="11"/>
      <c r="GMR403" s="11"/>
      <c r="GMS403" s="11"/>
      <c r="GMT403" s="11"/>
      <c r="GMU403" s="11"/>
      <c r="GMV403" s="11"/>
      <c r="GMW403" s="11"/>
      <c r="GMX403" s="11"/>
      <c r="GMY403" s="11"/>
      <c r="GMZ403" s="11"/>
      <c r="GNA403" s="11"/>
      <c r="GNB403" s="11"/>
      <c r="GNC403" s="11"/>
      <c r="GND403" s="11"/>
      <c r="GNE403" s="11"/>
      <c r="GNF403" s="11"/>
      <c r="GNG403" s="11"/>
      <c r="GNH403" s="11"/>
      <c r="GNI403" s="11"/>
      <c r="GNJ403" s="11"/>
      <c r="GNK403" s="11"/>
      <c r="GNL403" s="11"/>
      <c r="GNM403" s="11"/>
      <c r="GNN403" s="11"/>
      <c r="GNO403" s="11"/>
      <c r="GNP403" s="11"/>
      <c r="GNQ403" s="11"/>
      <c r="GNR403" s="11"/>
      <c r="GNS403" s="11"/>
      <c r="GNT403" s="11"/>
      <c r="GNU403" s="11"/>
      <c r="GNV403" s="11"/>
      <c r="GNW403" s="11"/>
      <c r="GNX403" s="11"/>
      <c r="GNY403" s="11"/>
      <c r="GNZ403" s="11"/>
      <c r="GOA403" s="11"/>
      <c r="GOB403" s="11"/>
      <c r="GOC403" s="11"/>
      <c r="GOD403" s="11"/>
      <c r="GOE403" s="11"/>
      <c r="GOF403" s="11"/>
      <c r="GOG403" s="11"/>
      <c r="GOH403" s="11"/>
      <c r="GOI403" s="11"/>
      <c r="GOJ403" s="11"/>
      <c r="GOK403" s="11"/>
      <c r="GOL403" s="11"/>
      <c r="GOM403" s="11"/>
      <c r="GON403" s="11"/>
      <c r="GOO403" s="11"/>
      <c r="GOP403" s="11"/>
      <c r="GOQ403" s="11"/>
      <c r="GOR403" s="11"/>
      <c r="GOS403" s="11"/>
      <c r="GOT403" s="11"/>
      <c r="GOU403" s="11"/>
      <c r="GOV403" s="11"/>
      <c r="GOW403" s="11"/>
      <c r="GOX403" s="11"/>
      <c r="GOY403" s="11"/>
      <c r="GOZ403" s="11"/>
      <c r="GPA403" s="11"/>
      <c r="GPB403" s="11"/>
      <c r="GPC403" s="11"/>
      <c r="GPD403" s="11"/>
      <c r="GPE403" s="11"/>
      <c r="GPF403" s="11"/>
      <c r="GPG403" s="11"/>
      <c r="GPH403" s="11"/>
      <c r="GPI403" s="11"/>
      <c r="GPJ403" s="11"/>
      <c r="GPK403" s="11"/>
      <c r="GPL403" s="11"/>
      <c r="GPM403" s="11"/>
      <c r="GPN403" s="11"/>
      <c r="GPO403" s="11"/>
      <c r="GPP403" s="11"/>
      <c r="GPQ403" s="11"/>
      <c r="GPR403" s="11"/>
      <c r="GPS403" s="11"/>
      <c r="GPT403" s="11"/>
      <c r="GPU403" s="11"/>
      <c r="GPV403" s="11"/>
      <c r="GPW403" s="11"/>
      <c r="GPX403" s="11"/>
      <c r="GPY403" s="11"/>
      <c r="GPZ403" s="11"/>
      <c r="GQA403" s="11"/>
      <c r="GQB403" s="11"/>
      <c r="GQC403" s="11"/>
      <c r="GQD403" s="11"/>
      <c r="GQE403" s="11"/>
      <c r="GQF403" s="11"/>
      <c r="GQG403" s="11"/>
      <c r="GQH403" s="11"/>
      <c r="GQI403" s="11"/>
      <c r="GQJ403" s="11"/>
      <c r="GQK403" s="11"/>
      <c r="GQL403" s="11"/>
      <c r="GQM403" s="11"/>
      <c r="GQN403" s="11"/>
      <c r="GQO403" s="11"/>
      <c r="GQP403" s="11"/>
      <c r="GQQ403" s="11"/>
      <c r="GQR403" s="11"/>
      <c r="GQS403" s="11"/>
      <c r="GQT403" s="11"/>
      <c r="GQU403" s="11"/>
      <c r="GQV403" s="11"/>
      <c r="GQW403" s="11"/>
      <c r="GQX403" s="11"/>
      <c r="GQY403" s="11"/>
      <c r="GQZ403" s="11"/>
      <c r="GRA403" s="11"/>
      <c r="GRB403" s="11"/>
      <c r="GRC403" s="11"/>
      <c r="GRD403" s="11"/>
      <c r="GRE403" s="11"/>
      <c r="GRF403" s="11"/>
      <c r="GRG403" s="11"/>
      <c r="GRH403" s="11"/>
      <c r="GRI403" s="11"/>
      <c r="GRJ403" s="11"/>
      <c r="GRK403" s="11"/>
      <c r="GRL403" s="11"/>
      <c r="GRM403" s="11"/>
      <c r="GRN403" s="11"/>
      <c r="GRO403" s="11"/>
      <c r="GRP403" s="11"/>
      <c r="GRQ403" s="11"/>
      <c r="GRR403" s="11"/>
      <c r="GRS403" s="11"/>
      <c r="GRT403" s="11"/>
      <c r="GRU403" s="11"/>
      <c r="GRV403" s="11"/>
      <c r="GRW403" s="11"/>
      <c r="GRX403" s="11"/>
      <c r="GRY403" s="11"/>
      <c r="GRZ403" s="11"/>
      <c r="GSA403" s="11"/>
      <c r="GSB403" s="11"/>
      <c r="GSC403" s="11"/>
      <c r="GSD403" s="11"/>
      <c r="GSE403" s="11"/>
      <c r="GSF403" s="11"/>
      <c r="GSG403" s="11"/>
      <c r="GSH403" s="11"/>
      <c r="GSI403" s="11"/>
      <c r="GSJ403" s="11"/>
      <c r="GSK403" s="11"/>
      <c r="GSL403" s="11"/>
      <c r="GSM403" s="11"/>
      <c r="GSN403" s="11"/>
      <c r="GSO403" s="11"/>
      <c r="GSP403" s="11"/>
      <c r="GSQ403" s="11"/>
      <c r="GSR403" s="11"/>
      <c r="GSS403" s="11"/>
      <c r="GST403" s="11"/>
      <c r="GSU403" s="11"/>
      <c r="GSV403" s="11"/>
      <c r="GSW403" s="11"/>
      <c r="GSX403" s="11"/>
      <c r="GSY403" s="11"/>
      <c r="GSZ403" s="11"/>
      <c r="GTA403" s="11"/>
      <c r="GTB403" s="11"/>
      <c r="GTC403" s="11"/>
      <c r="GTD403" s="11"/>
      <c r="GTE403" s="11"/>
      <c r="GTF403" s="11"/>
      <c r="GTG403" s="11"/>
      <c r="GTH403" s="11"/>
      <c r="GTI403" s="11"/>
      <c r="GTJ403" s="11"/>
      <c r="GTK403" s="11"/>
      <c r="GTL403" s="11"/>
      <c r="GTM403" s="11"/>
      <c r="GTN403" s="11"/>
      <c r="GTO403" s="11"/>
      <c r="GTP403" s="11"/>
      <c r="GTQ403" s="11"/>
      <c r="GTR403" s="11"/>
      <c r="GTS403" s="11"/>
      <c r="GTT403" s="11"/>
      <c r="GTU403" s="11"/>
      <c r="GTV403" s="11"/>
      <c r="GTW403" s="11"/>
      <c r="GTX403" s="11"/>
      <c r="GTY403" s="11"/>
      <c r="GTZ403" s="11"/>
      <c r="GUA403" s="11"/>
      <c r="GUB403" s="11"/>
      <c r="GUC403" s="11"/>
      <c r="GUD403" s="11"/>
      <c r="GUE403" s="11"/>
      <c r="GUF403" s="11"/>
      <c r="GUG403" s="11"/>
      <c r="GUH403" s="11"/>
      <c r="GUI403" s="11"/>
      <c r="GUJ403" s="11"/>
      <c r="GUK403" s="11"/>
      <c r="GUL403" s="11"/>
      <c r="GUM403" s="11"/>
      <c r="GUN403" s="11"/>
      <c r="GUO403" s="11"/>
      <c r="GUP403" s="11"/>
      <c r="GUQ403" s="11"/>
      <c r="GUR403" s="11"/>
      <c r="GUS403" s="11"/>
      <c r="GUT403" s="11"/>
      <c r="GUU403" s="11"/>
      <c r="GUV403" s="11"/>
      <c r="GUW403" s="11"/>
      <c r="GUX403" s="11"/>
      <c r="GUY403" s="11"/>
      <c r="GUZ403" s="11"/>
      <c r="GVA403" s="11"/>
      <c r="GVB403" s="11"/>
      <c r="GVC403" s="11"/>
      <c r="GVD403" s="11"/>
      <c r="GVE403" s="11"/>
      <c r="GVF403" s="11"/>
      <c r="GVG403" s="11"/>
      <c r="GVH403" s="11"/>
      <c r="GVI403" s="11"/>
      <c r="GVJ403" s="11"/>
      <c r="GVK403" s="11"/>
      <c r="GVL403" s="11"/>
      <c r="GVM403" s="11"/>
      <c r="GVN403" s="11"/>
      <c r="GVO403" s="11"/>
      <c r="GVP403" s="11"/>
      <c r="GVQ403" s="11"/>
      <c r="GVR403" s="11"/>
      <c r="GVS403" s="11"/>
      <c r="GVT403" s="11"/>
      <c r="GVU403" s="11"/>
      <c r="GVV403" s="11"/>
      <c r="GVW403" s="11"/>
      <c r="GVX403" s="11"/>
      <c r="GVY403" s="11"/>
      <c r="GVZ403" s="11"/>
      <c r="GWA403" s="11"/>
      <c r="GWB403" s="11"/>
      <c r="GWC403" s="11"/>
      <c r="GWD403" s="11"/>
      <c r="GWE403" s="11"/>
      <c r="GWF403" s="11"/>
      <c r="GWG403" s="11"/>
      <c r="GWH403" s="11"/>
      <c r="GWI403" s="11"/>
      <c r="GWJ403" s="11"/>
      <c r="GWK403" s="11"/>
      <c r="GWL403" s="11"/>
      <c r="GWM403" s="11"/>
      <c r="GWN403" s="11"/>
      <c r="GWO403" s="11"/>
      <c r="GWP403" s="11"/>
      <c r="GWQ403" s="11"/>
      <c r="GWR403" s="11"/>
      <c r="GWS403" s="11"/>
      <c r="GWT403" s="11"/>
      <c r="GWU403" s="11"/>
      <c r="GWV403" s="11"/>
      <c r="GWW403" s="11"/>
      <c r="GWX403" s="11"/>
      <c r="GWY403" s="11"/>
      <c r="GWZ403" s="11"/>
      <c r="GXA403" s="11"/>
      <c r="GXB403" s="11"/>
      <c r="GXC403" s="11"/>
      <c r="GXD403" s="11"/>
      <c r="GXE403" s="11"/>
      <c r="GXF403" s="11"/>
      <c r="GXG403" s="11"/>
      <c r="GXH403" s="11"/>
      <c r="GXI403" s="11"/>
      <c r="GXJ403" s="11"/>
      <c r="GXK403" s="11"/>
      <c r="GXL403" s="11"/>
      <c r="GXM403" s="11"/>
      <c r="GXN403" s="11"/>
      <c r="GXO403" s="11"/>
      <c r="GXP403" s="11"/>
      <c r="GXQ403" s="11"/>
      <c r="GXR403" s="11"/>
      <c r="GXS403" s="11"/>
      <c r="GXT403" s="11"/>
      <c r="GXU403" s="11"/>
      <c r="GXV403" s="11"/>
      <c r="GXW403" s="11"/>
      <c r="GXX403" s="11"/>
      <c r="GXY403" s="11"/>
      <c r="GXZ403" s="11"/>
      <c r="GYA403" s="11"/>
      <c r="GYB403" s="11"/>
      <c r="GYC403" s="11"/>
      <c r="GYD403" s="11"/>
      <c r="GYE403" s="11"/>
      <c r="GYF403" s="11"/>
      <c r="GYG403" s="11"/>
      <c r="GYH403" s="11"/>
      <c r="GYI403" s="11"/>
      <c r="GYJ403" s="11"/>
      <c r="GYK403" s="11"/>
      <c r="GYL403" s="11"/>
      <c r="GYM403" s="11"/>
      <c r="GYN403" s="11"/>
      <c r="GYO403" s="11"/>
      <c r="GYP403" s="11"/>
      <c r="GYQ403" s="11"/>
      <c r="GYR403" s="11"/>
      <c r="GYS403" s="11"/>
      <c r="GYT403" s="11"/>
      <c r="GYU403" s="11"/>
      <c r="GYV403" s="11"/>
      <c r="GYW403" s="11"/>
      <c r="GYX403" s="11"/>
      <c r="GYY403" s="11"/>
      <c r="GYZ403" s="11"/>
      <c r="GZA403" s="11"/>
      <c r="GZB403" s="11"/>
      <c r="GZC403" s="11"/>
      <c r="GZD403" s="11"/>
      <c r="GZE403" s="11"/>
      <c r="GZF403" s="11"/>
      <c r="GZG403" s="11"/>
      <c r="GZH403" s="11"/>
      <c r="GZI403" s="11"/>
      <c r="GZJ403" s="11"/>
      <c r="GZK403" s="11"/>
      <c r="GZL403" s="11"/>
      <c r="GZM403" s="11"/>
      <c r="GZN403" s="11"/>
      <c r="GZO403" s="11"/>
      <c r="GZP403" s="11"/>
      <c r="GZQ403" s="11"/>
      <c r="GZR403" s="11"/>
      <c r="GZS403" s="11"/>
      <c r="GZT403" s="11"/>
      <c r="GZU403" s="11"/>
      <c r="GZV403" s="11"/>
      <c r="GZW403" s="11"/>
      <c r="GZX403" s="11"/>
      <c r="GZY403" s="11"/>
      <c r="GZZ403" s="11"/>
      <c r="HAA403" s="11"/>
      <c r="HAB403" s="11"/>
      <c r="HAC403" s="11"/>
      <c r="HAD403" s="11"/>
      <c r="HAE403" s="11"/>
      <c r="HAF403" s="11"/>
      <c r="HAG403" s="11"/>
      <c r="HAH403" s="11"/>
      <c r="HAI403" s="11"/>
      <c r="HAJ403" s="11"/>
      <c r="HAK403" s="11"/>
      <c r="HAL403" s="11"/>
      <c r="HAM403" s="11"/>
      <c r="HAN403" s="11"/>
      <c r="HAO403" s="11"/>
      <c r="HAP403" s="11"/>
      <c r="HAQ403" s="11"/>
      <c r="HAR403" s="11"/>
      <c r="HAS403" s="11"/>
      <c r="HAT403" s="11"/>
      <c r="HAU403" s="11"/>
      <c r="HAV403" s="11"/>
      <c r="HAW403" s="11"/>
      <c r="HAX403" s="11"/>
      <c r="HAY403" s="11"/>
      <c r="HAZ403" s="11"/>
      <c r="HBA403" s="11"/>
      <c r="HBB403" s="11"/>
      <c r="HBC403" s="11"/>
      <c r="HBD403" s="11"/>
      <c r="HBE403" s="11"/>
      <c r="HBF403" s="11"/>
      <c r="HBG403" s="11"/>
      <c r="HBH403" s="11"/>
      <c r="HBI403" s="11"/>
      <c r="HBJ403" s="11"/>
      <c r="HBK403" s="11"/>
      <c r="HBL403" s="11"/>
      <c r="HBM403" s="11"/>
      <c r="HBN403" s="11"/>
      <c r="HBO403" s="11"/>
      <c r="HBP403" s="11"/>
      <c r="HBQ403" s="11"/>
      <c r="HBR403" s="11"/>
      <c r="HBS403" s="11"/>
      <c r="HBT403" s="11"/>
      <c r="HBU403" s="11"/>
      <c r="HBV403" s="11"/>
      <c r="HBW403" s="11"/>
      <c r="HBX403" s="11"/>
      <c r="HBY403" s="11"/>
      <c r="HBZ403" s="11"/>
      <c r="HCA403" s="11"/>
      <c r="HCB403" s="11"/>
      <c r="HCC403" s="11"/>
      <c r="HCD403" s="11"/>
      <c r="HCE403" s="11"/>
      <c r="HCF403" s="11"/>
      <c r="HCG403" s="11"/>
      <c r="HCH403" s="11"/>
      <c r="HCI403" s="11"/>
      <c r="HCJ403" s="11"/>
      <c r="HCK403" s="11"/>
      <c r="HCL403" s="11"/>
      <c r="HCM403" s="11"/>
      <c r="HCN403" s="11"/>
      <c r="HCO403" s="11"/>
      <c r="HCP403" s="11"/>
      <c r="HCQ403" s="11"/>
      <c r="HCR403" s="11"/>
      <c r="HCS403" s="11"/>
      <c r="HCT403" s="11"/>
      <c r="HCU403" s="11"/>
      <c r="HCV403" s="11"/>
      <c r="HCW403" s="11"/>
      <c r="HCX403" s="11"/>
      <c r="HCY403" s="11"/>
      <c r="HCZ403" s="11"/>
      <c r="HDA403" s="11"/>
      <c r="HDB403" s="11"/>
      <c r="HDC403" s="11"/>
      <c r="HDD403" s="11"/>
      <c r="HDE403" s="11"/>
      <c r="HDF403" s="11"/>
      <c r="HDG403" s="11"/>
      <c r="HDH403" s="11"/>
      <c r="HDI403" s="11"/>
      <c r="HDJ403" s="11"/>
      <c r="HDK403" s="11"/>
      <c r="HDL403" s="11"/>
      <c r="HDM403" s="11"/>
      <c r="HDN403" s="11"/>
      <c r="HDO403" s="11"/>
      <c r="HDP403" s="11"/>
      <c r="HDQ403" s="11"/>
      <c r="HDR403" s="11"/>
      <c r="HDS403" s="11"/>
      <c r="HDT403" s="11"/>
      <c r="HDU403" s="11"/>
      <c r="HDV403" s="11"/>
      <c r="HDW403" s="11"/>
      <c r="HDX403" s="11"/>
      <c r="HDY403" s="11"/>
      <c r="HDZ403" s="11"/>
      <c r="HEA403" s="11"/>
      <c r="HEB403" s="11"/>
      <c r="HEC403" s="11"/>
      <c r="HED403" s="11"/>
      <c r="HEE403" s="11"/>
      <c r="HEF403" s="11"/>
      <c r="HEG403" s="11"/>
      <c r="HEH403" s="11"/>
      <c r="HEI403" s="11"/>
      <c r="HEJ403" s="11"/>
      <c r="HEK403" s="11"/>
      <c r="HEL403" s="11"/>
      <c r="HEM403" s="11"/>
      <c r="HEN403" s="11"/>
      <c r="HEO403" s="11"/>
      <c r="HEP403" s="11"/>
      <c r="HEQ403" s="11"/>
      <c r="HER403" s="11"/>
      <c r="HES403" s="11"/>
      <c r="HET403" s="11"/>
      <c r="HEU403" s="11"/>
      <c r="HEV403" s="11"/>
      <c r="HEW403" s="11"/>
      <c r="HEX403" s="11"/>
      <c r="HEY403" s="11"/>
      <c r="HEZ403" s="11"/>
      <c r="HFA403" s="11"/>
      <c r="HFB403" s="11"/>
      <c r="HFC403" s="11"/>
      <c r="HFD403" s="11"/>
      <c r="HFE403" s="11"/>
      <c r="HFF403" s="11"/>
      <c r="HFG403" s="11"/>
      <c r="HFH403" s="11"/>
      <c r="HFI403" s="11"/>
      <c r="HFJ403" s="11"/>
      <c r="HFK403" s="11"/>
      <c r="HFL403" s="11"/>
      <c r="HFM403" s="11"/>
      <c r="HFN403" s="11"/>
      <c r="HFO403" s="11"/>
      <c r="HFP403" s="11"/>
      <c r="HFQ403" s="11"/>
      <c r="HFR403" s="11"/>
      <c r="HFS403" s="11"/>
      <c r="HFT403" s="11"/>
      <c r="HFU403" s="11"/>
      <c r="HFV403" s="11"/>
      <c r="HFW403" s="11"/>
      <c r="HFX403" s="11"/>
      <c r="HFY403" s="11"/>
      <c r="HFZ403" s="11"/>
      <c r="HGA403" s="11"/>
      <c r="HGB403" s="11"/>
      <c r="HGC403" s="11"/>
      <c r="HGD403" s="11"/>
      <c r="HGE403" s="11"/>
      <c r="HGF403" s="11"/>
      <c r="HGG403" s="11"/>
      <c r="HGH403" s="11"/>
      <c r="HGI403" s="11"/>
      <c r="HGJ403" s="11"/>
      <c r="HGK403" s="11"/>
      <c r="HGL403" s="11"/>
      <c r="HGM403" s="11"/>
      <c r="HGN403" s="11"/>
      <c r="HGO403" s="11"/>
      <c r="HGP403" s="11"/>
      <c r="HGQ403" s="11"/>
      <c r="HGR403" s="11"/>
      <c r="HGS403" s="11"/>
      <c r="HGT403" s="11"/>
      <c r="HGU403" s="11"/>
      <c r="HGV403" s="11"/>
      <c r="HGW403" s="11"/>
      <c r="HGX403" s="11"/>
      <c r="HGY403" s="11"/>
      <c r="HGZ403" s="11"/>
      <c r="HHA403" s="11"/>
      <c r="HHB403" s="11"/>
      <c r="HHC403" s="11"/>
      <c r="HHD403" s="11"/>
      <c r="HHE403" s="11"/>
      <c r="HHF403" s="11"/>
      <c r="HHG403" s="11"/>
      <c r="HHH403" s="11"/>
      <c r="HHI403" s="11"/>
      <c r="HHJ403" s="11"/>
      <c r="HHK403" s="11"/>
      <c r="HHL403" s="11"/>
      <c r="HHM403" s="11"/>
      <c r="HHN403" s="11"/>
      <c r="HHO403" s="11"/>
      <c r="HHP403" s="11"/>
      <c r="HHQ403" s="11"/>
      <c r="HHR403" s="11"/>
      <c r="HHS403" s="11"/>
      <c r="HHT403" s="11"/>
      <c r="HHU403" s="11"/>
      <c r="HHV403" s="11"/>
      <c r="HHW403" s="11"/>
      <c r="HHX403" s="11"/>
      <c r="HHY403" s="11"/>
      <c r="HHZ403" s="11"/>
      <c r="HIA403" s="11"/>
      <c r="HIB403" s="11"/>
      <c r="HIC403" s="11"/>
      <c r="HID403" s="11"/>
      <c r="HIE403" s="11"/>
      <c r="HIF403" s="11"/>
      <c r="HIG403" s="11"/>
      <c r="HIH403" s="11"/>
      <c r="HII403" s="11"/>
      <c r="HIJ403" s="11"/>
      <c r="HIK403" s="11"/>
      <c r="HIL403" s="11"/>
      <c r="HIM403" s="11"/>
      <c r="HIN403" s="11"/>
      <c r="HIO403" s="11"/>
      <c r="HIP403" s="11"/>
      <c r="HIQ403" s="11"/>
      <c r="HIR403" s="11"/>
      <c r="HIS403" s="11"/>
      <c r="HIT403" s="11"/>
      <c r="HIU403" s="11"/>
      <c r="HIV403" s="11"/>
      <c r="HIW403" s="11"/>
      <c r="HIX403" s="11"/>
      <c r="HIY403" s="11"/>
      <c r="HIZ403" s="11"/>
      <c r="HJA403" s="11"/>
      <c r="HJB403" s="11"/>
      <c r="HJC403" s="11"/>
      <c r="HJD403" s="11"/>
      <c r="HJE403" s="11"/>
      <c r="HJF403" s="11"/>
      <c r="HJG403" s="11"/>
      <c r="HJH403" s="11"/>
      <c r="HJI403" s="11"/>
      <c r="HJJ403" s="11"/>
      <c r="HJK403" s="11"/>
      <c r="HJL403" s="11"/>
      <c r="HJM403" s="11"/>
      <c r="HJN403" s="11"/>
      <c r="HJO403" s="11"/>
      <c r="HJP403" s="11"/>
      <c r="HJQ403" s="11"/>
      <c r="HJR403" s="11"/>
      <c r="HJS403" s="11"/>
      <c r="HJT403" s="11"/>
      <c r="HJU403" s="11"/>
      <c r="HJV403" s="11"/>
      <c r="HJW403" s="11"/>
      <c r="HJX403" s="11"/>
      <c r="HJY403" s="11"/>
      <c r="HJZ403" s="11"/>
      <c r="HKA403" s="11"/>
      <c r="HKB403" s="11"/>
      <c r="HKC403" s="11"/>
      <c r="HKD403" s="11"/>
      <c r="HKE403" s="11"/>
      <c r="HKF403" s="11"/>
      <c r="HKG403" s="11"/>
      <c r="HKH403" s="11"/>
      <c r="HKI403" s="11"/>
      <c r="HKJ403" s="11"/>
      <c r="HKK403" s="11"/>
      <c r="HKL403" s="11"/>
      <c r="HKM403" s="11"/>
      <c r="HKN403" s="11"/>
      <c r="HKO403" s="11"/>
      <c r="HKP403" s="11"/>
      <c r="HKQ403" s="11"/>
      <c r="HKR403" s="11"/>
      <c r="HKS403" s="11"/>
      <c r="HKT403" s="11"/>
      <c r="HKU403" s="11"/>
      <c r="HKV403" s="11"/>
      <c r="HKW403" s="11"/>
      <c r="HKX403" s="11"/>
      <c r="HKY403" s="11"/>
      <c r="HKZ403" s="11"/>
      <c r="HLA403" s="11"/>
      <c r="HLB403" s="11"/>
      <c r="HLC403" s="11"/>
      <c r="HLD403" s="11"/>
      <c r="HLE403" s="11"/>
      <c r="HLF403" s="11"/>
      <c r="HLG403" s="11"/>
      <c r="HLH403" s="11"/>
      <c r="HLI403" s="11"/>
      <c r="HLJ403" s="11"/>
      <c r="HLK403" s="11"/>
      <c r="HLL403" s="11"/>
      <c r="HLM403" s="11"/>
      <c r="HLN403" s="11"/>
      <c r="HLO403" s="11"/>
      <c r="HLP403" s="11"/>
      <c r="HLQ403" s="11"/>
      <c r="HLR403" s="11"/>
      <c r="HLS403" s="11"/>
      <c r="HLT403" s="11"/>
      <c r="HLU403" s="11"/>
      <c r="HLV403" s="11"/>
      <c r="HLW403" s="11"/>
      <c r="HLX403" s="11"/>
      <c r="HLY403" s="11"/>
      <c r="HLZ403" s="11"/>
      <c r="HMA403" s="11"/>
      <c r="HMB403" s="11"/>
      <c r="HMC403" s="11"/>
      <c r="HMD403" s="11"/>
      <c r="HME403" s="11"/>
      <c r="HMF403" s="11"/>
      <c r="HMG403" s="11"/>
      <c r="HMH403" s="11"/>
      <c r="HMI403" s="11"/>
      <c r="HMJ403" s="11"/>
      <c r="HMK403" s="11"/>
      <c r="HML403" s="11"/>
      <c r="HMM403" s="11"/>
      <c r="HMN403" s="11"/>
      <c r="HMO403" s="11"/>
      <c r="HMP403" s="11"/>
      <c r="HMQ403" s="11"/>
      <c r="HMR403" s="11"/>
      <c r="HMS403" s="11"/>
      <c r="HMT403" s="11"/>
      <c r="HMU403" s="11"/>
      <c r="HMV403" s="11"/>
      <c r="HMW403" s="11"/>
      <c r="HMX403" s="11"/>
      <c r="HMY403" s="11"/>
      <c r="HMZ403" s="11"/>
      <c r="HNA403" s="11"/>
      <c r="HNB403" s="11"/>
      <c r="HNC403" s="11"/>
      <c r="HND403" s="11"/>
      <c r="HNE403" s="11"/>
      <c r="HNF403" s="11"/>
      <c r="HNG403" s="11"/>
      <c r="HNH403" s="11"/>
      <c r="HNI403" s="11"/>
      <c r="HNJ403" s="11"/>
      <c r="HNK403" s="11"/>
      <c r="HNL403" s="11"/>
      <c r="HNM403" s="11"/>
      <c r="HNN403" s="11"/>
      <c r="HNO403" s="11"/>
      <c r="HNP403" s="11"/>
      <c r="HNQ403" s="11"/>
      <c r="HNR403" s="11"/>
      <c r="HNS403" s="11"/>
      <c r="HNT403" s="11"/>
      <c r="HNU403" s="11"/>
      <c r="HNV403" s="11"/>
      <c r="HNW403" s="11"/>
      <c r="HNX403" s="11"/>
      <c r="HNY403" s="11"/>
      <c r="HNZ403" s="11"/>
      <c r="HOA403" s="11"/>
      <c r="HOB403" s="11"/>
      <c r="HOC403" s="11"/>
      <c r="HOD403" s="11"/>
      <c r="HOE403" s="11"/>
      <c r="HOF403" s="11"/>
      <c r="HOG403" s="11"/>
      <c r="HOH403" s="11"/>
      <c r="HOI403" s="11"/>
      <c r="HOJ403" s="11"/>
      <c r="HOK403" s="11"/>
      <c r="HOL403" s="11"/>
      <c r="HOM403" s="11"/>
      <c r="HON403" s="11"/>
      <c r="HOO403" s="11"/>
      <c r="HOP403" s="11"/>
      <c r="HOQ403" s="11"/>
      <c r="HOR403" s="11"/>
      <c r="HOS403" s="11"/>
      <c r="HOT403" s="11"/>
      <c r="HOU403" s="11"/>
      <c r="HOV403" s="11"/>
      <c r="HOW403" s="11"/>
      <c r="HOX403" s="11"/>
      <c r="HOY403" s="11"/>
      <c r="HOZ403" s="11"/>
      <c r="HPA403" s="11"/>
      <c r="HPB403" s="11"/>
      <c r="HPC403" s="11"/>
      <c r="HPD403" s="11"/>
      <c r="HPE403" s="11"/>
      <c r="HPF403" s="11"/>
      <c r="HPG403" s="11"/>
      <c r="HPH403" s="11"/>
      <c r="HPI403" s="11"/>
      <c r="HPJ403" s="11"/>
      <c r="HPK403" s="11"/>
      <c r="HPL403" s="11"/>
      <c r="HPM403" s="11"/>
      <c r="HPN403" s="11"/>
      <c r="HPO403" s="11"/>
      <c r="HPP403" s="11"/>
      <c r="HPQ403" s="11"/>
      <c r="HPR403" s="11"/>
      <c r="HPS403" s="11"/>
      <c r="HPT403" s="11"/>
      <c r="HPU403" s="11"/>
      <c r="HPV403" s="11"/>
      <c r="HPW403" s="11"/>
      <c r="HPX403" s="11"/>
      <c r="HPY403" s="11"/>
      <c r="HPZ403" s="11"/>
      <c r="HQA403" s="11"/>
      <c r="HQB403" s="11"/>
      <c r="HQC403" s="11"/>
      <c r="HQD403" s="11"/>
      <c r="HQE403" s="11"/>
      <c r="HQF403" s="11"/>
      <c r="HQG403" s="11"/>
      <c r="HQH403" s="11"/>
      <c r="HQI403" s="11"/>
      <c r="HQJ403" s="11"/>
      <c r="HQK403" s="11"/>
      <c r="HQL403" s="11"/>
      <c r="HQM403" s="11"/>
      <c r="HQN403" s="11"/>
      <c r="HQO403" s="11"/>
      <c r="HQP403" s="11"/>
      <c r="HQQ403" s="11"/>
      <c r="HQR403" s="11"/>
      <c r="HQS403" s="11"/>
      <c r="HQT403" s="11"/>
      <c r="HQU403" s="11"/>
      <c r="HQV403" s="11"/>
      <c r="HQW403" s="11"/>
      <c r="HQX403" s="11"/>
      <c r="HQY403" s="11"/>
      <c r="HQZ403" s="11"/>
      <c r="HRA403" s="11"/>
      <c r="HRB403" s="11"/>
      <c r="HRC403" s="11"/>
      <c r="HRD403" s="11"/>
      <c r="HRE403" s="11"/>
      <c r="HRF403" s="11"/>
      <c r="HRG403" s="11"/>
      <c r="HRH403" s="11"/>
      <c r="HRI403" s="11"/>
      <c r="HRJ403" s="11"/>
      <c r="HRK403" s="11"/>
      <c r="HRL403" s="11"/>
      <c r="HRM403" s="11"/>
      <c r="HRN403" s="11"/>
      <c r="HRO403" s="11"/>
      <c r="HRP403" s="11"/>
      <c r="HRQ403" s="11"/>
      <c r="HRR403" s="11"/>
      <c r="HRS403" s="11"/>
      <c r="HRT403" s="11"/>
      <c r="HRU403" s="11"/>
      <c r="HRV403" s="11"/>
      <c r="HRW403" s="11"/>
      <c r="HRX403" s="11"/>
      <c r="HRY403" s="11"/>
      <c r="HRZ403" s="11"/>
      <c r="HSA403" s="11"/>
      <c r="HSB403" s="11"/>
      <c r="HSC403" s="11"/>
      <c r="HSD403" s="11"/>
      <c r="HSE403" s="11"/>
      <c r="HSF403" s="11"/>
      <c r="HSG403" s="11"/>
      <c r="HSH403" s="11"/>
      <c r="HSI403" s="11"/>
      <c r="HSJ403" s="11"/>
      <c r="HSK403" s="11"/>
      <c r="HSL403" s="11"/>
      <c r="HSM403" s="11"/>
      <c r="HSN403" s="11"/>
      <c r="HSO403" s="11"/>
      <c r="HSP403" s="11"/>
      <c r="HSQ403" s="11"/>
      <c r="HSR403" s="11"/>
      <c r="HSS403" s="11"/>
      <c r="HST403" s="11"/>
      <c r="HSU403" s="11"/>
      <c r="HSV403" s="11"/>
      <c r="HSW403" s="11"/>
      <c r="HSX403" s="11"/>
      <c r="HSY403" s="11"/>
      <c r="HSZ403" s="11"/>
      <c r="HTA403" s="11"/>
      <c r="HTB403" s="11"/>
      <c r="HTC403" s="11"/>
      <c r="HTD403" s="11"/>
      <c r="HTE403" s="11"/>
      <c r="HTF403" s="11"/>
      <c r="HTG403" s="11"/>
      <c r="HTH403" s="11"/>
      <c r="HTI403" s="11"/>
      <c r="HTJ403" s="11"/>
      <c r="HTK403" s="11"/>
      <c r="HTL403" s="11"/>
      <c r="HTM403" s="11"/>
      <c r="HTN403" s="11"/>
      <c r="HTO403" s="11"/>
      <c r="HTP403" s="11"/>
      <c r="HTQ403" s="11"/>
      <c r="HTR403" s="11"/>
      <c r="HTS403" s="11"/>
      <c r="HTT403" s="11"/>
      <c r="HTU403" s="11"/>
      <c r="HTV403" s="11"/>
      <c r="HTW403" s="11"/>
      <c r="HTX403" s="11"/>
      <c r="HTY403" s="11"/>
      <c r="HTZ403" s="11"/>
      <c r="HUA403" s="11"/>
      <c r="HUB403" s="11"/>
      <c r="HUC403" s="11"/>
      <c r="HUD403" s="11"/>
      <c r="HUE403" s="11"/>
      <c r="HUF403" s="11"/>
      <c r="HUG403" s="11"/>
      <c r="HUH403" s="11"/>
      <c r="HUI403" s="11"/>
      <c r="HUJ403" s="11"/>
      <c r="HUK403" s="11"/>
      <c r="HUL403" s="11"/>
      <c r="HUM403" s="11"/>
      <c r="HUN403" s="11"/>
      <c r="HUO403" s="11"/>
      <c r="HUP403" s="11"/>
      <c r="HUQ403" s="11"/>
      <c r="HUR403" s="11"/>
      <c r="HUS403" s="11"/>
      <c r="HUT403" s="11"/>
      <c r="HUU403" s="11"/>
      <c r="HUV403" s="11"/>
      <c r="HUW403" s="11"/>
      <c r="HUX403" s="11"/>
      <c r="HUY403" s="11"/>
      <c r="HUZ403" s="11"/>
      <c r="HVA403" s="11"/>
      <c r="HVB403" s="11"/>
      <c r="HVC403" s="11"/>
      <c r="HVD403" s="11"/>
      <c r="HVE403" s="11"/>
      <c r="HVF403" s="11"/>
      <c r="HVG403" s="11"/>
      <c r="HVH403" s="11"/>
      <c r="HVI403" s="11"/>
      <c r="HVJ403" s="11"/>
      <c r="HVK403" s="11"/>
      <c r="HVL403" s="11"/>
      <c r="HVM403" s="11"/>
      <c r="HVN403" s="11"/>
      <c r="HVO403" s="11"/>
      <c r="HVP403" s="11"/>
      <c r="HVQ403" s="11"/>
      <c r="HVR403" s="11"/>
      <c r="HVS403" s="11"/>
      <c r="HVT403" s="11"/>
      <c r="HVU403" s="11"/>
      <c r="HVV403" s="11"/>
      <c r="HVW403" s="11"/>
      <c r="HVX403" s="11"/>
      <c r="HVY403" s="11"/>
      <c r="HVZ403" s="11"/>
      <c r="HWA403" s="11"/>
      <c r="HWB403" s="11"/>
      <c r="HWC403" s="11"/>
      <c r="HWD403" s="11"/>
      <c r="HWE403" s="11"/>
      <c r="HWF403" s="11"/>
      <c r="HWG403" s="11"/>
      <c r="HWH403" s="11"/>
      <c r="HWI403" s="11"/>
      <c r="HWJ403" s="11"/>
      <c r="HWK403" s="11"/>
      <c r="HWL403" s="11"/>
      <c r="HWM403" s="11"/>
      <c r="HWN403" s="11"/>
      <c r="HWO403" s="11"/>
      <c r="HWP403" s="11"/>
      <c r="HWQ403" s="11"/>
      <c r="HWR403" s="11"/>
      <c r="HWS403" s="11"/>
      <c r="HWT403" s="11"/>
      <c r="HWU403" s="11"/>
      <c r="HWV403" s="11"/>
      <c r="HWW403" s="11"/>
      <c r="HWX403" s="11"/>
      <c r="HWY403" s="11"/>
      <c r="HWZ403" s="11"/>
      <c r="HXA403" s="11"/>
      <c r="HXB403" s="11"/>
      <c r="HXC403" s="11"/>
      <c r="HXD403" s="11"/>
      <c r="HXE403" s="11"/>
      <c r="HXF403" s="11"/>
      <c r="HXG403" s="11"/>
      <c r="HXH403" s="11"/>
      <c r="HXI403" s="11"/>
      <c r="HXJ403" s="11"/>
      <c r="HXK403" s="11"/>
      <c r="HXL403" s="11"/>
      <c r="HXM403" s="11"/>
      <c r="HXN403" s="11"/>
      <c r="HXO403" s="11"/>
      <c r="HXP403" s="11"/>
      <c r="HXQ403" s="11"/>
      <c r="HXR403" s="11"/>
      <c r="HXS403" s="11"/>
      <c r="HXT403" s="11"/>
      <c r="HXU403" s="11"/>
      <c r="HXV403" s="11"/>
      <c r="HXW403" s="11"/>
      <c r="HXX403" s="11"/>
      <c r="HXY403" s="11"/>
      <c r="HXZ403" s="11"/>
      <c r="HYA403" s="11"/>
      <c r="HYB403" s="11"/>
      <c r="HYC403" s="11"/>
      <c r="HYD403" s="11"/>
      <c r="HYE403" s="11"/>
      <c r="HYF403" s="11"/>
      <c r="HYG403" s="11"/>
      <c r="HYH403" s="11"/>
      <c r="HYI403" s="11"/>
      <c r="HYJ403" s="11"/>
      <c r="HYK403" s="11"/>
      <c r="HYL403" s="11"/>
      <c r="HYM403" s="11"/>
      <c r="HYN403" s="11"/>
      <c r="HYO403" s="11"/>
      <c r="HYP403" s="11"/>
      <c r="HYQ403" s="11"/>
      <c r="HYR403" s="11"/>
      <c r="HYS403" s="11"/>
      <c r="HYT403" s="11"/>
      <c r="HYU403" s="11"/>
      <c r="HYV403" s="11"/>
      <c r="HYW403" s="11"/>
      <c r="HYX403" s="11"/>
      <c r="HYY403" s="11"/>
      <c r="HYZ403" s="11"/>
      <c r="HZA403" s="11"/>
      <c r="HZB403" s="11"/>
      <c r="HZC403" s="11"/>
      <c r="HZD403" s="11"/>
      <c r="HZE403" s="11"/>
      <c r="HZF403" s="11"/>
      <c r="HZG403" s="11"/>
      <c r="HZH403" s="11"/>
      <c r="HZI403" s="11"/>
      <c r="HZJ403" s="11"/>
      <c r="HZK403" s="11"/>
      <c r="HZL403" s="11"/>
      <c r="HZM403" s="11"/>
      <c r="HZN403" s="11"/>
      <c r="HZO403" s="11"/>
      <c r="HZP403" s="11"/>
      <c r="HZQ403" s="11"/>
      <c r="HZR403" s="11"/>
      <c r="HZS403" s="11"/>
      <c r="HZT403" s="11"/>
      <c r="HZU403" s="11"/>
      <c r="HZV403" s="11"/>
      <c r="HZW403" s="11"/>
      <c r="HZX403" s="11"/>
      <c r="HZY403" s="11"/>
      <c r="HZZ403" s="11"/>
      <c r="IAA403" s="11"/>
      <c r="IAB403" s="11"/>
      <c r="IAC403" s="11"/>
      <c r="IAD403" s="11"/>
      <c r="IAE403" s="11"/>
      <c r="IAF403" s="11"/>
      <c r="IAG403" s="11"/>
      <c r="IAH403" s="11"/>
      <c r="IAI403" s="11"/>
      <c r="IAJ403" s="11"/>
      <c r="IAK403" s="11"/>
      <c r="IAL403" s="11"/>
      <c r="IAM403" s="11"/>
      <c r="IAN403" s="11"/>
      <c r="IAO403" s="11"/>
      <c r="IAP403" s="11"/>
      <c r="IAQ403" s="11"/>
      <c r="IAR403" s="11"/>
      <c r="IAS403" s="11"/>
      <c r="IAT403" s="11"/>
      <c r="IAU403" s="11"/>
      <c r="IAV403" s="11"/>
      <c r="IAW403" s="11"/>
      <c r="IAX403" s="11"/>
      <c r="IAY403" s="11"/>
      <c r="IAZ403" s="11"/>
      <c r="IBA403" s="11"/>
      <c r="IBB403" s="11"/>
      <c r="IBC403" s="11"/>
      <c r="IBD403" s="11"/>
      <c r="IBE403" s="11"/>
      <c r="IBF403" s="11"/>
      <c r="IBG403" s="11"/>
      <c r="IBH403" s="11"/>
      <c r="IBI403" s="11"/>
      <c r="IBJ403" s="11"/>
      <c r="IBK403" s="11"/>
      <c r="IBL403" s="11"/>
      <c r="IBM403" s="11"/>
      <c r="IBN403" s="11"/>
      <c r="IBO403" s="11"/>
      <c r="IBP403" s="11"/>
      <c r="IBQ403" s="11"/>
      <c r="IBR403" s="11"/>
      <c r="IBS403" s="11"/>
      <c r="IBT403" s="11"/>
      <c r="IBU403" s="11"/>
      <c r="IBV403" s="11"/>
      <c r="IBW403" s="11"/>
      <c r="IBX403" s="11"/>
      <c r="IBY403" s="11"/>
      <c r="IBZ403" s="11"/>
      <c r="ICA403" s="11"/>
      <c r="ICB403" s="11"/>
      <c r="ICC403" s="11"/>
      <c r="ICD403" s="11"/>
      <c r="ICE403" s="11"/>
      <c r="ICF403" s="11"/>
      <c r="ICG403" s="11"/>
      <c r="ICH403" s="11"/>
      <c r="ICI403" s="11"/>
      <c r="ICJ403" s="11"/>
      <c r="ICK403" s="11"/>
      <c r="ICL403" s="11"/>
      <c r="ICM403" s="11"/>
      <c r="ICN403" s="11"/>
      <c r="ICO403" s="11"/>
      <c r="ICP403" s="11"/>
      <c r="ICQ403" s="11"/>
      <c r="ICR403" s="11"/>
      <c r="ICS403" s="11"/>
      <c r="ICT403" s="11"/>
      <c r="ICU403" s="11"/>
      <c r="ICV403" s="11"/>
      <c r="ICW403" s="11"/>
      <c r="ICX403" s="11"/>
      <c r="ICY403" s="11"/>
      <c r="ICZ403" s="11"/>
      <c r="IDA403" s="11"/>
      <c r="IDB403" s="11"/>
      <c r="IDC403" s="11"/>
      <c r="IDD403" s="11"/>
      <c r="IDE403" s="11"/>
      <c r="IDF403" s="11"/>
      <c r="IDG403" s="11"/>
      <c r="IDH403" s="11"/>
      <c r="IDI403" s="11"/>
      <c r="IDJ403" s="11"/>
      <c r="IDK403" s="11"/>
      <c r="IDL403" s="11"/>
      <c r="IDM403" s="11"/>
      <c r="IDN403" s="11"/>
      <c r="IDO403" s="11"/>
      <c r="IDP403" s="11"/>
      <c r="IDQ403" s="11"/>
      <c r="IDR403" s="11"/>
      <c r="IDS403" s="11"/>
      <c r="IDT403" s="11"/>
      <c r="IDU403" s="11"/>
      <c r="IDV403" s="11"/>
      <c r="IDW403" s="11"/>
      <c r="IDX403" s="11"/>
      <c r="IDY403" s="11"/>
      <c r="IDZ403" s="11"/>
      <c r="IEA403" s="11"/>
      <c r="IEB403" s="11"/>
      <c r="IEC403" s="11"/>
      <c r="IED403" s="11"/>
      <c r="IEE403" s="11"/>
      <c r="IEF403" s="11"/>
      <c r="IEG403" s="11"/>
      <c r="IEH403" s="11"/>
      <c r="IEI403" s="11"/>
      <c r="IEJ403" s="11"/>
      <c r="IEK403" s="11"/>
      <c r="IEL403" s="11"/>
      <c r="IEM403" s="11"/>
      <c r="IEN403" s="11"/>
      <c r="IEO403" s="11"/>
      <c r="IEP403" s="11"/>
      <c r="IEQ403" s="11"/>
      <c r="IER403" s="11"/>
      <c r="IES403" s="11"/>
      <c r="IET403" s="11"/>
      <c r="IEU403" s="11"/>
      <c r="IEV403" s="11"/>
      <c r="IEW403" s="11"/>
      <c r="IEX403" s="11"/>
      <c r="IEY403" s="11"/>
      <c r="IEZ403" s="11"/>
      <c r="IFA403" s="11"/>
      <c r="IFB403" s="11"/>
      <c r="IFC403" s="11"/>
      <c r="IFD403" s="11"/>
      <c r="IFE403" s="11"/>
      <c r="IFF403" s="11"/>
      <c r="IFG403" s="11"/>
      <c r="IFH403" s="11"/>
      <c r="IFI403" s="11"/>
      <c r="IFJ403" s="11"/>
      <c r="IFK403" s="11"/>
      <c r="IFL403" s="11"/>
      <c r="IFM403" s="11"/>
      <c r="IFN403" s="11"/>
      <c r="IFO403" s="11"/>
      <c r="IFP403" s="11"/>
      <c r="IFQ403" s="11"/>
      <c r="IFR403" s="11"/>
      <c r="IFS403" s="11"/>
      <c r="IFT403" s="11"/>
      <c r="IFU403" s="11"/>
      <c r="IFV403" s="11"/>
      <c r="IFW403" s="11"/>
      <c r="IFX403" s="11"/>
      <c r="IFY403" s="11"/>
      <c r="IFZ403" s="11"/>
      <c r="IGA403" s="11"/>
      <c r="IGB403" s="11"/>
      <c r="IGC403" s="11"/>
      <c r="IGD403" s="11"/>
      <c r="IGE403" s="11"/>
      <c r="IGF403" s="11"/>
      <c r="IGG403" s="11"/>
      <c r="IGH403" s="11"/>
      <c r="IGI403" s="11"/>
      <c r="IGJ403" s="11"/>
      <c r="IGK403" s="11"/>
      <c r="IGL403" s="11"/>
      <c r="IGM403" s="11"/>
      <c r="IGN403" s="11"/>
      <c r="IGO403" s="11"/>
      <c r="IGP403" s="11"/>
      <c r="IGQ403" s="11"/>
      <c r="IGR403" s="11"/>
      <c r="IGS403" s="11"/>
      <c r="IGT403" s="11"/>
      <c r="IGU403" s="11"/>
      <c r="IGV403" s="11"/>
      <c r="IGW403" s="11"/>
      <c r="IGX403" s="11"/>
      <c r="IGY403" s="11"/>
      <c r="IGZ403" s="11"/>
      <c r="IHA403" s="11"/>
      <c r="IHB403" s="11"/>
      <c r="IHC403" s="11"/>
      <c r="IHD403" s="11"/>
      <c r="IHE403" s="11"/>
      <c r="IHF403" s="11"/>
      <c r="IHG403" s="11"/>
      <c r="IHH403" s="11"/>
      <c r="IHI403" s="11"/>
      <c r="IHJ403" s="11"/>
      <c r="IHK403" s="11"/>
      <c r="IHL403" s="11"/>
      <c r="IHM403" s="11"/>
      <c r="IHN403" s="11"/>
      <c r="IHO403" s="11"/>
      <c r="IHP403" s="11"/>
      <c r="IHQ403" s="11"/>
      <c r="IHR403" s="11"/>
      <c r="IHS403" s="11"/>
      <c r="IHT403" s="11"/>
      <c r="IHU403" s="11"/>
      <c r="IHV403" s="11"/>
      <c r="IHW403" s="11"/>
      <c r="IHX403" s="11"/>
      <c r="IHY403" s="11"/>
      <c r="IHZ403" s="11"/>
      <c r="IIA403" s="11"/>
      <c r="IIB403" s="11"/>
      <c r="IIC403" s="11"/>
      <c r="IID403" s="11"/>
      <c r="IIE403" s="11"/>
      <c r="IIF403" s="11"/>
      <c r="IIG403" s="11"/>
      <c r="IIH403" s="11"/>
      <c r="III403" s="11"/>
      <c r="IIJ403" s="11"/>
      <c r="IIK403" s="11"/>
      <c r="IIL403" s="11"/>
      <c r="IIM403" s="11"/>
      <c r="IIN403" s="11"/>
      <c r="IIO403" s="11"/>
      <c r="IIP403" s="11"/>
      <c r="IIQ403" s="11"/>
      <c r="IIR403" s="11"/>
      <c r="IIS403" s="11"/>
      <c r="IIT403" s="11"/>
      <c r="IIU403" s="11"/>
      <c r="IIV403" s="11"/>
      <c r="IIW403" s="11"/>
      <c r="IIX403" s="11"/>
      <c r="IIY403" s="11"/>
      <c r="IIZ403" s="11"/>
      <c r="IJA403" s="11"/>
      <c r="IJB403" s="11"/>
      <c r="IJC403" s="11"/>
      <c r="IJD403" s="11"/>
      <c r="IJE403" s="11"/>
      <c r="IJF403" s="11"/>
      <c r="IJG403" s="11"/>
      <c r="IJH403" s="11"/>
      <c r="IJI403" s="11"/>
      <c r="IJJ403" s="11"/>
      <c r="IJK403" s="11"/>
      <c r="IJL403" s="11"/>
      <c r="IJM403" s="11"/>
      <c r="IJN403" s="11"/>
      <c r="IJO403" s="11"/>
      <c r="IJP403" s="11"/>
      <c r="IJQ403" s="11"/>
      <c r="IJR403" s="11"/>
      <c r="IJS403" s="11"/>
      <c r="IJT403" s="11"/>
      <c r="IJU403" s="11"/>
      <c r="IJV403" s="11"/>
      <c r="IJW403" s="11"/>
      <c r="IJX403" s="11"/>
      <c r="IJY403" s="11"/>
      <c r="IJZ403" s="11"/>
      <c r="IKA403" s="11"/>
      <c r="IKB403" s="11"/>
      <c r="IKC403" s="11"/>
      <c r="IKD403" s="11"/>
      <c r="IKE403" s="11"/>
      <c r="IKF403" s="11"/>
      <c r="IKG403" s="11"/>
      <c r="IKH403" s="11"/>
      <c r="IKI403" s="11"/>
      <c r="IKJ403" s="11"/>
      <c r="IKK403" s="11"/>
      <c r="IKL403" s="11"/>
      <c r="IKM403" s="11"/>
      <c r="IKN403" s="11"/>
      <c r="IKO403" s="11"/>
      <c r="IKP403" s="11"/>
      <c r="IKQ403" s="11"/>
      <c r="IKR403" s="11"/>
      <c r="IKS403" s="11"/>
      <c r="IKT403" s="11"/>
      <c r="IKU403" s="11"/>
      <c r="IKV403" s="11"/>
      <c r="IKW403" s="11"/>
      <c r="IKX403" s="11"/>
      <c r="IKY403" s="11"/>
      <c r="IKZ403" s="11"/>
      <c r="ILA403" s="11"/>
      <c r="ILB403" s="11"/>
      <c r="ILC403" s="11"/>
      <c r="ILD403" s="11"/>
      <c r="ILE403" s="11"/>
      <c r="ILF403" s="11"/>
      <c r="ILG403" s="11"/>
      <c r="ILH403" s="11"/>
      <c r="ILI403" s="11"/>
      <c r="ILJ403" s="11"/>
      <c r="ILK403" s="11"/>
      <c r="ILL403" s="11"/>
      <c r="ILM403" s="11"/>
      <c r="ILN403" s="11"/>
      <c r="ILO403" s="11"/>
      <c r="ILP403" s="11"/>
      <c r="ILQ403" s="11"/>
      <c r="ILR403" s="11"/>
      <c r="ILS403" s="11"/>
      <c r="ILT403" s="11"/>
      <c r="ILU403" s="11"/>
      <c r="ILV403" s="11"/>
      <c r="ILW403" s="11"/>
      <c r="ILX403" s="11"/>
      <c r="ILY403" s="11"/>
      <c r="ILZ403" s="11"/>
      <c r="IMA403" s="11"/>
      <c r="IMB403" s="11"/>
      <c r="IMC403" s="11"/>
      <c r="IMD403" s="11"/>
      <c r="IME403" s="11"/>
      <c r="IMF403" s="11"/>
      <c r="IMG403" s="11"/>
      <c r="IMH403" s="11"/>
      <c r="IMI403" s="11"/>
      <c r="IMJ403" s="11"/>
      <c r="IMK403" s="11"/>
      <c r="IML403" s="11"/>
      <c r="IMM403" s="11"/>
      <c r="IMN403" s="11"/>
      <c r="IMO403" s="11"/>
      <c r="IMP403" s="11"/>
      <c r="IMQ403" s="11"/>
      <c r="IMR403" s="11"/>
      <c r="IMS403" s="11"/>
      <c r="IMT403" s="11"/>
      <c r="IMU403" s="11"/>
      <c r="IMV403" s="11"/>
      <c r="IMW403" s="11"/>
      <c r="IMX403" s="11"/>
      <c r="IMY403" s="11"/>
      <c r="IMZ403" s="11"/>
      <c r="INA403" s="11"/>
      <c r="INB403" s="11"/>
      <c r="INC403" s="11"/>
      <c r="IND403" s="11"/>
      <c r="INE403" s="11"/>
      <c r="INF403" s="11"/>
      <c r="ING403" s="11"/>
      <c r="INH403" s="11"/>
      <c r="INI403" s="11"/>
      <c r="INJ403" s="11"/>
      <c r="INK403" s="11"/>
      <c r="INL403" s="11"/>
      <c r="INM403" s="11"/>
      <c r="INN403" s="11"/>
      <c r="INO403" s="11"/>
      <c r="INP403" s="11"/>
      <c r="INQ403" s="11"/>
      <c r="INR403" s="11"/>
      <c r="INS403" s="11"/>
      <c r="INT403" s="11"/>
      <c r="INU403" s="11"/>
      <c r="INV403" s="11"/>
      <c r="INW403" s="11"/>
      <c r="INX403" s="11"/>
      <c r="INY403" s="11"/>
      <c r="INZ403" s="11"/>
      <c r="IOA403" s="11"/>
      <c r="IOB403" s="11"/>
      <c r="IOC403" s="11"/>
      <c r="IOD403" s="11"/>
      <c r="IOE403" s="11"/>
      <c r="IOF403" s="11"/>
      <c r="IOG403" s="11"/>
      <c r="IOH403" s="11"/>
      <c r="IOI403" s="11"/>
      <c r="IOJ403" s="11"/>
      <c r="IOK403" s="11"/>
      <c r="IOL403" s="11"/>
      <c r="IOM403" s="11"/>
      <c r="ION403" s="11"/>
      <c r="IOO403" s="11"/>
      <c r="IOP403" s="11"/>
      <c r="IOQ403" s="11"/>
      <c r="IOR403" s="11"/>
      <c r="IOS403" s="11"/>
      <c r="IOT403" s="11"/>
      <c r="IOU403" s="11"/>
      <c r="IOV403" s="11"/>
      <c r="IOW403" s="11"/>
      <c r="IOX403" s="11"/>
      <c r="IOY403" s="11"/>
      <c r="IOZ403" s="11"/>
      <c r="IPA403" s="11"/>
      <c r="IPB403" s="11"/>
      <c r="IPC403" s="11"/>
      <c r="IPD403" s="11"/>
      <c r="IPE403" s="11"/>
      <c r="IPF403" s="11"/>
      <c r="IPG403" s="11"/>
      <c r="IPH403" s="11"/>
      <c r="IPI403" s="11"/>
      <c r="IPJ403" s="11"/>
      <c r="IPK403" s="11"/>
      <c r="IPL403" s="11"/>
      <c r="IPM403" s="11"/>
      <c r="IPN403" s="11"/>
      <c r="IPO403" s="11"/>
      <c r="IPP403" s="11"/>
      <c r="IPQ403" s="11"/>
      <c r="IPR403" s="11"/>
      <c r="IPS403" s="11"/>
      <c r="IPT403" s="11"/>
      <c r="IPU403" s="11"/>
      <c r="IPV403" s="11"/>
      <c r="IPW403" s="11"/>
      <c r="IPX403" s="11"/>
      <c r="IPY403" s="11"/>
      <c r="IPZ403" s="11"/>
      <c r="IQA403" s="11"/>
      <c r="IQB403" s="11"/>
      <c r="IQC403" s="11"/>
      <c r="IQD403" s="11"/>
      <c r="IQE403" s="11"/>
      <c r="IQF403" s="11"/>
      <c r="IQG403" s="11"/>
      <c r="IQH403" s="11"/>
      <c r="IQI403" s="11"/>
      <c r="IQJ403" s="11"/>
      <c r="IQK403" s="11"/>
      <c r="IQL403" s="11"/>
      <c r="IQM403" s="11"/>
      <c r="IQN403" s="11"/>
      <c r="IQO403" s="11"/>
      <c r="IQP403" s="11"/>
      <c r="IQQ403" s="11"/>
      <c r="IQR403" s="11"/>
      <c r="IQS403" s="11"/>
      <c r="IQT403" s="11"/>
      <c r="IQU403" s="11"/>
      <c r="IQV403" s="11"/>
      <c r="IQW403" s="11"/>
      <c r="IQX403" s="11"/>
      <c r="IQY403" s="11"/>
      <c r="IQZ403" s="11"/>
      <c r="IRA403" s="11"/>
      <c r="IRB403" s="11"/>
      <c r="IRC403" s="11"/>
      <c r="IRD403" s="11"/>
      <c r="IRE403" s="11"/>
      <c r="IRF403" s="11"/>
      <c r="IRG403" s="11"/>
      <c r="IRH403" s="11"/>
      <c r="IRI403" s="11"/>
      <c r="IRJ403" s="11"/>
      <c r="IRK403" s="11"/>
      <c r="IRL403" s="11"/>
      <c r="IRM403" s="11"/>
      <c r="IRN403" s="11"/>
      <c r="IRO403" s="11"/>
      <c r="IRP403" s="11"/>
      <c r="IRQ403" s="11"/>
      <c r="IRR403" s="11"/>
      <c r="IRS403" s="11"/>
      <c r="IRT403" s="11"/>
      <c r="IRU403" s="11"/>
      <c r="IRV403" s="11"/>
      <c r="IRW403" s="11"/>
      <c r="IRX403" s="11"/>
      <c r="IRY403" s="11"/>
      <c r="IRZ403" s="11"/>
      <c r="ISA403" s="11"/>
      <c r="ISB403" s="11"/>
      <c r="ISC403" s="11"/>
      <c r="ISD403" s="11"/>
      <c r="ISE403" s="11"/>
      <c r="ISF403" s="11"/>
      <c r="ISG403" s="11"/>
      <c r="ISH403" s="11"/>
      <c r="ISI403" s="11"/>
      <c r="ISJ403" s="11"/>
      <c r="ISK403" s="11"/>
      <c r="ISL403" s="11"/>
      <c r="ISM403" s="11"/>
      <c r="ISN403" s="11"/>
      <c r="ISO403" s="11"/>
      <c r="ISP403" s="11"/>
      <c r="ISQ403" s="11"/>
      <c r="ISR403" s="11"/>
      <c r="ISS403" s="11"/>
      <c r="IST403" s="11"/>
      <c r="ISU403" s="11"/>
      <c r="ISV403" s="11"/>
      <c r="ISW403" s="11"/>
      <c r="ISX403" s="11"/>
      <c r="ISY403" s="11"/>
      <c r="ISZ403" s="11"/>
      <c r="ITA403" s="11"/>
      <c r="ITB403" s="11"/>
      <c r="ITC403" s="11"/>
      <c r="ITD403" s="11"/>
      <c r="ITE403" s="11"/>
      <c r="ITF403" s="11"/>
      <c r="ITG403" s="11"/>
      <c r="ITH403" s="11"/>
      <c r="ITI403" s="11"/>
      <c r="ITJ403" s="11"/>
      <c r="ITK403" s="11"/>
      <c r="ITL403" s="11"/>
      <c r="ITM403" s="11"/>
      <c r="ITN403" s="11"/>
      <c r="ITO403" s="11"/>
      <c r="ITP403" s="11"/>
      <c r="ITQ403" s="11"/>
      <c r="ITR403" s="11"/>
      <c r="ITS403" s="11"/>
      <c r="ITT403" s="11"/>
      <c r="ITU403" s="11"/>
      <c r="ITV403" s="11"/>
      <c r="ITW403" s="11"/>
      <c r="ITX403" s="11"/>
      <c r="ITY403" s="11"/>
      <c r="ITZ403" s="11"/>
      <c r="IUA403" s="11"/>
      <c r="IUB403" s="11"/>
      <c r="IUC403" s="11"/>
      <c r="IUD403" s="11"/>
      <c r="IUE403" s="11"/>
      <c r="IUF403" s="11"/>
      <c r="IUG403" s="11"/>
      <c r="IUH403" s="11"/>
      <c r="IUI403" s="11"/>
      <c r="IUJ403" s="11"/>
      <c r="IUK403" s="11"/>
      <c r="IUL403" s="11"/>
      <c r="IUM403" s="11"/>
      <c r="IUN403" s="11"/>
      <c r="IUO403" s="11"/>
      <c r="IUP403" s="11"/>
      <c r="IUQ403" s="11"/>
      <c r="IUR403" s="11"/>
      <c r="IUS403" s="11"/>
      <c r="IUT403" s="11"/>
      <c r="IUU403" s="11"/>
      <c r="IUV403" s="11"/>
      <c r="IUW403" s="11"/>
      <c r="IUX403" s="11"/>
      <c r="IUY403" s="11"/>
      <c r="IUZ403" s="11"/>
      <c r="IVA403" s="11"/>
      <c r="IVB403" s="11"/>
      <c r="IVC403" s="11"/>
      <c r="IVD403" s="11"/>
      <c r="IVE403" s="11"/>
      <c r="IVF403" s="11"/>
      <c r="IVG403" s="11"/>
      <c r="IVH403" s="11"/>
      <c r="IVI403" s="11"/>
      <c r="IVJ403" s="11"/>
      <c r="IVK403" s="11"/>
      <c r="IVL403" s="11"/>
      <c r="IVM403" s="11"/>
      <c r="IVN403" s="11"/>
      <c r="IVO403" s="11"/>
      <c r="IVP403" s="11"/>
      <c r="IVQ403" s="11"/>
      <c r="IVR403" s="11"/>
      <c r="IVS403" s="11"/>
      <c r="IVT403" s="11"/>
      <c r="IVU403" s="11"/>
      <c r="IVV403" s="11"/>
      <c r="IVW403" s="11"/>
      <c r="IVX403" s="11"/>
      <c r="IVY403" s="11"/>
      <c r="IVZ403" s="11"/>
      <c r="IWA403" s="11"/>
      <c r="IWB403" s="11"/>
      <c r="IWC403" s="11"/>
      <c r="IWD403" s="11"/>
      <c r="IWE403" s="11"/>
      <c r="IWF403" s="11"/>
      <c r="IWG403" s="11"/>
      <c r="IWH403" s="11"/>
      <c r="IWI403" s="11"/>
      <c r="IWJ403" s="11"/>
      <c r="IWK403" s="11"/>
      <c r="IWL403" s="11"/>
      <c r="IWM403" s="11"/>
      <c r="IWN403" s="11"/>
      <c r="IWO403" s="11"/>
      <c r="IWP403" s="11"/>
      <c r="IWQ403" s="11"/>
      <c r="IWR403" s="11"/>
      <c r="IWS403" s="11"/>
      <c r="IWT403" s="11"/>
      <c r="IWU403" s="11"/>
      <c r="IWV403" s="11"/>
      <c r="IWW403" s="11"/>
      <c r="IWX403" s="11"/>
      <c r="IWY403" s="11"/>
      <c r="IWZ403" s="11"/>
      <c r="IXA403" s="11"/>
      <c r="IXB403" s="11"/>
      <c r="IXC403" s="11"/>
      <c r="IXD403" s="11"/>
      <c r="IXE403" s="11"/>
      <c r="IXF403" s="11"/>
      <c r="IXG403" s="11"/>
      <c r="IXH403" s="11"/>
      <c r="IXI403" s="11"/>
      <c r="IXJ403" s="11"/>
      <c r="IXK403" s="11"/>
      <c r="IXL403" s="11"/>
      <c r="IXM403" s="11"/>
      <c r="IXN403" s="11"/>
      <c r="IXO403" s="11"/>
      <c r="IXP403" s="11"/>
      <c r="IXQ403" s="11"/>
      <c r="IXR403" s="11"/>
      <c r="IXS403" s="11"/>
      <c r="IXT403" s="11"/>
      <c r="IXU403" s="11"/>
      <c r="IXV403" s="11"/>
      <c r="IXW403" s="11"/>
      <c r="IXX403" s="11"/>
      <c r="IXY403" s="11"/>
      <c r="IXZ403" s="11"/>
      <c r="IYA403" s="11"/>
      <c r="IYB403" s="11"/>
      <c r="IYC403" s="11"/>
      <c r="IYD403" s="11"/>
      <c r="IYE403" s="11"/>
      <c r="IYF403" s="11"/>
      <c r="IYG403" s="11"/>
      <c r="IYH403" s="11"/>
      <c r="IYI403" s="11"/>
      <c r="IYJ403" s="11"/>
      <c r="IYK403" s="11"/>
      <c r="IYL403" s="11"/>
      <c r="IYM403" s="11"/>
      <c r="IYN403" s="11"/>
      <c r="IYO403" s="11"/>
      <c r="IYP403" s="11"/>
      <c r="IYQ403" s="11"/>
      <c r="IYR403" s="11"/>
      <c r="IYS403" s="11"/>
      <c r="IYT403" s="11"/>
      <c r="IYU403" s="11"/>
      <c r="IYV403" s="11"/>
      <c r="IYW403" s="11"/>
      <c r="IYX403" s="11"/>
      <c r="IYY403" s="11"/>
      <c r="IYZ403" s="11"/>
      <c r="IZA403" s="11"/>
      <c r="IZB403" s="11"/>
      <c r="IZC403" s="11"/>
      <c r="IZD403" s="11"/>
      <c r="IZE403" s="11"/>
      <c r="IZF403" s="11"/>
      <c r="IZG403" s="11"/>
      <c r="IZH403" s="11"/>
      <c r="IZI403" s="11"/>
      <c r="IZJ403" s="11"/>
      <c r="IZK403" s="11"/>
      <c r="IZL403" s="11"/>
      <c r="IZM403" s="11"/>
      <c r="IZN403" s="11"/>
      <c r="IZO403" s="11"/>
      <c r="IZP403" s="11"/>
      <c r="IZQ403" s="11"/>
      <c r="IZR403" s="11"/>
      <c r="IZS403" s="11"/>
      <c r="IZT403" s="11"/>
      <c r="IZU403" s="11"/>
      <c r="IZV403" s="11"/>
      <c r="IZW403" s="11"/>
      <c r="IZX403" s="11"/>
      <c r="IZY403" s="11"/>
      <c r="IZZ403" s="11"/>
      <c r="JAA403" s="11"/>
      <c r="JAB403" s="11"/>
      <c r="JAC403" s="11"/>
      <c r="JAD403" s="11"/>
      <c r="JAE403" s="11"/>
      <c r="JAF403" s="11"/>
      <c r="JAG403" s="11"/>
      <c r="JAH403" s="11"/>
      <c r="JAI403" s="11"/>
      <c r="JAJ403" s="11"/>
      <c r="JAK403" s="11"/>
      <c r="JAL403" s="11"/>
      <c r="JAM403" s="11"/>
      <c r="JAN403" s="11"/>
      <c r="JAO403" s="11"/>
      <c r="JAP403" s="11"/>
      <c r="JAQ403" s="11"/>
      <c r="JAR403" s="11"/>
      <c r="JAS403" s="11"/>
      <c r="JAT403" s="11"/>
      <c r="JAU403" s="11"/>
      <c r="JAV403" s="11"/>
      <c r="JAW403" s="11"/>
      <c r="JAX403" s="11"/>
      <c r="JAY403" s="11"/>
      <c r="JAZ403" s="11"/>
      <c r="JBA403" s="11"/>
      <c r="JBB403" s="11"/>
      <c r="JBC403" s="11"/>
      <c r="JBD403" s="11"/>
      <c r="JBE403" s="11"/>
      <c r="JBF403" s="11"/>
      <c r="JBG403" s="11"/>
      <c r="JBH403" s="11"/>
      <c r="JBI403" s="11"/>
      <c r="JBJ403" s="11"/>
      <c r="JBK403" s="11"/>
      <c r="JBL403" s="11"/>
      <c r="JBM403" s="11"/>
      <c r="JBN403" s="11"/>
      <c r="JBO403" s="11"/>
      <c r="JBP403" s="11"/>
      <c r="JBQ403" s="11"/>
      <c r="JBR403" s="11"/>
      <c r="JBS403" s="11"/>
      <c r="JBT403" s="11"/>
      <c r="JBU403" s="11"/>
      <c r="JBV403" s="11"/>
      <c r="JBW403" s="11"/>
      <c r="JBX403" s="11"/>
      <c r="JBY403" s="11"/>
      <c r="JBZ403" s="11"/>
      <c r="JCA403" s="11"/>
      <c r="JCB403" s="11"/>
      <c r="JCC403" s="11"/>
      <c r="JCD403" s="11"/>
      <c r="JCE403" s="11"/>
      <c r="JCF403" s="11"/>
      <c r="JCG403" s="11"/>
      <c r="JCH403" s="11"/>
      <c r="JCI403" s="11"/>
      <c r="JCJ403" s="11"/>
      <c r="JCK403" s="11"/>
      <c r="JCL403" s="11"/>
      <c r="JCM403" s="11"/>
      <c r="JCN403" s="11"/>
      <c r="JCO403" s="11"/>
      <c r="JCP403" s="11"/>
      <c r="JCQ403" s="11"/>
      <c r="JCR403" s="11"/>
      <c r="JCS403" s="11"/>
      <c r="JCT403" s="11"/>
      <c r="JCU403" s="11"/>
      <c r="JCV403" s="11"/>
      <c r="JCW403" s="11"/>
      <c r="JCX403" s="11"/>
      <c r="JCY403" s="11"/>
      <c r="JCZ403" s="11"/>
      <c r="JDA403" s="11"/>
      <c r="JDB403" s="11"/>
      <c r="JDC403" s="11"/>
      <c r="JDD403" s="11"/>
      <c r="JDE403" s="11"/>
      <c r="JDF403" s="11"/>
      <c r="JDG403" s="11"/>
      <c r="JDH403" s="11"/>
      <c r="JDI403" s="11"/>
      <c r="JDJ403" s="11"/>
      <c r="JDK403" s="11"/>
      <c r="JDL403" s="11"/>
      <c r="JDM403" s="11"/>
      <c r="JDN403" s="11"/>
      <c r="JDO403" s="11"/>
      <c r="JDP403" s="11"/>
      <c r="JDQ403" s="11"/>
      <c r="JDR403" s="11"/>
      <c r="JDS403" s="11"/>
      <c r="JDT403" s="11"/>
      <c r="JDU403" s="11"/>
      <c r="JDV403" s="11"/>
      <c r="JDW403" s="11"/>
      <c r="JDX403" s="11"/>
      <c r="JDY403" s="11"/>
      <c r="JDZ403" s="11"/>
      <c r="JEA403" s="11"/>
      <c r="JEB403" s="11"/>
      <c r="JEC403" s="11"/>
      <c r="JED403" s="11"/>
      <c r="JEE403" s="11"/>
      <c r="JEF403" s="11"/>
      <c r="JEG403" s="11"/>
      <c r="JEH403" s="11"/>
      <c r="JEI403" s="11"/>
      <c r="JEJ403" s="11"/>
      <c r="JEK403" s="11"/>
      <c r="JEL403" s="11"/>
      <c r="JEM403" s="11"/>
      <c r="JEN403" s="11"/>
      <c r="JEO403" s="11"/>
      <c r="JEP403" s="11"/>
      <c r="JEQ403" s="11"/>
      <c r="JER403" s="11"/>
      <c r="JES403" s="11"/>
      <c r="JET403" s="11"/>
      <c r="JEU403" s="11"/>
      <c r="JEV403" s="11"/>
      <c r="JEW403" s="11"/>
      <c r="JEX403" s="11"/>
      <c r="JEY403" s="11"/>
      <c r="JEZ403" s="11"/>
      <c r="JFA403" s="11"/>
      <c r="JFB403" s="11"/>
      <c r="JFC403" s="11"/>
      <c r="JFD403" s="11"/>
      <c r="JFE403" s="11"/>
      <c r="JFF403" s="11"/>
      <c r="JFG403" s="11"/>
      <c r="JFH403" s="11"/>
      <c r="JFI403" s="11"/>
      <c r="JFJ403" s="11"/>
      <c r="JFK403" s="11"/>
      <c r="JFL403" s="11"/>
      <c r="JFM403" s="11"/>
      <c r="JFN403" s="11"/>
      <c r="JFO403" s="11"/>
      <c r="JFP403" s="11"/>
      <c r="JFQ403" s="11"/>
      <c r="JFR403" s="11"/>
      <c r="JFS403" s="11"/>
      <c r="JFT403" s="11"/>
      <c r="JFU403" s="11"/>
      <c r="JFV403" s="11"/>
      <c r="JFW403" s="11"/>
      <c r="JFX403" s="11"/>
      <c r="JFY403" s="11"/>
      <c r="JFZ403" s="11"/>
      <c r="JGA403" s="11"/>
      <c r="JGB403" s="11"/>
      <c r="JGC403" s="11"/>
      <c r="JGD403" s="11"/>
      <c r="JGE403" s="11"/>
      <c r="JGF403" s="11"/>
      <c r="JGG403" s="11"/>
      <c r="JGH403" s="11"/>
      <c r="JGI403" s="11"/>
      <c r="JGJ403" s="11"/>
      <c r="JGK403" s="11"/>
      <c r="JGL403" s="11"/>
      <c r="JGM403" s="11"/>
      <c r="JGN403" s="11"/>
      <c r="JGO403" s="11"/>
      <c r="JGP403" s="11"/>
      <c r="JGQ403" s="11"/>
      <c r="JGR403" s="11"/>
      <c r="JGS403" s="11"/>
      <c r="JGT403" s="11"/>
      <c r="JGU403" s="11"/>
      <c r="JGV403" s="11"/>
      <c r="JGW403" s="11"/>
      <c r="JGX403" s="11"/>
      <c r="JGY403" s="11"/>
      <c r="JGZ403" s="11"/>
      <c r="JHA403" s="11"/>
      <c r="JHB403" s="11"/>
      <c r="JHC403" s="11"/>
      <c r="JHD403" s="11"/>
      <c r="JHE403" s="11"/>
      <c r="JHF403" s="11"/>
      <c r="JHG403" s="11"/>
      <c r="JHH403" s="11"/>
      <c r="JHI403" s="11"/>
      <c r="JHJ403" s="11"/>
      <c r="JHK403" s="11"/>
      <c r="JHL403" s="11"/>
      <c r="JHM403" s="11"/>
      <c r="JHN403" s="11"/>
      <c r="JHO403" s="11"/>
      <c r="JHP403" s="11"/>
      <c r="JHQ403" s="11"/>
      <c r="JHR403" s="11"/>
      <c r="JHS403" s="11"/>
      <c r="JHT403" s="11"/>
      <c r="JHU403" s="11"/>
      <c r="JHV403" s="11"/>
      <c r="JHW403" s="11"/>
      <c r="JHX403" s="11"/>
      <c r="JHY403" s="11"/>
      <c r="JHZ403" s="11"/>
      <c r="JIA403" s="11"/>
      <c r="JIB403" s="11"/>
      <c r="JIC403" s="11"/>
      <c r="JID403" s="11"/>
      <c r="JIE403" s="11"/>
      <c r="JIF403" s="11"/>
      <c r="JIG403" s="11"/>
      <c r="JIH403" s="11"/>
      <c r="JII403" s="11"/>
      <c r="JIJ403" s="11"/>
      <c r="JIK403" s="11"/>
      <c r="JIL403" s="11"/>
      <c r="JIM403" s="11"/>
      <c r="JIN403" s="11"/>
      <c r="JIO403" s="11"/>
      <c r="JIP403" s="11"/>
      <c r="JIQ403" s="11"/>
      <c r="JIR403" s="11"/>
      <c r="JIS403" s="11"/>
      <c r="JIT403" s="11"/>
      <c r="JIU403" s="11"/>
      <c r="JIV403" s="11"/>
      <c r="JIW403" s="11"/>
      <c r="JIX403" s="11"/>
      <c r="JIY403" s="11"/>
      <c r="JIZ403" s="11"/>
      <c r="JJA403" s="11"/>
      <c r="JJB403" s="11"/>
      <c r="JJC403" s="11"/>
      <c r="JJD403" s="11"/>
      <c r="JJE403" s="11"/>
      <c r="JJF403" s="11"/>
      <c r="JJG403" s="11"/>
      <c r="JJH403" s="11"/>
      <c r="JJI403" s="11"/>
      <c r="JJJ403" s="11"/>
      <c r="JJK403" s="11"/>
      <c r="JJL403" s="11"/>
      <c r="JJM403" s="11"/>
      <c r="JJN403" s="11"/>
      <c r="JJO403" s="11"/>
      <c r="JJP403" s="11"/>
      <c r="JJQ403" s="11"/>
      <c r="JJR403" s="11"/>
      <c r="JJS403" s="11"/>
      <c r="JJT403" s="11"/>
      <c r="JJU403" s="11"/>
      <c r="JJV403" s="11"/>
      <c r="JJW403" s="11"/>
      <c r="JJX403" s="11"/>
      <c r="JJY403" s="11"/>
      <c r="JJZ403" s="11"/>
      <c r="JKA403" s="11"/>
      <c r="JKB403" s="11"/>
      <c r="JKC403" s="11"/>
      <c r="JKD403" s="11"/>
      <c r="JKE403" s="11"/>
      <c r="JKF403" s="11"/>
      <c r="JKG403" s="11"/>
      <c r="JKH403" s="11"/>
      <c r="JKI403" s="11"/>
      <c r="JKJ403" s="11"/>
      <c r="JKK403" s="11"/>
      <c r="JKL403" s="11"/>
      <c r="JKM403" s="11"/>
      <c r="JKN403" s="11"/>
      <c r="JKO403" s="11"/>
      <c r="JKP403" s="11"/>
      <c r="JKQ403" s="11"/>
      <c r="JKR403" s="11"/>
      <c r="JKS403" s="11"/>
      <c r="JKT403" s="11"/>
      <c r="JKU403" s="11"/>
      <c r="JKV403" s="11"/>
      <c r="JKW403" s="11"/>
      <c r="JKX403" s="11"/>
      <c r="JKY403" s="11"/>
      <c r="JKZ403" s="11"/>
      <c r="JLA403" s="11"/>
      <c r="JLB403" s="11"/>
      <c r="JLC403" s="11"/>
      <c r="JLD403" s="11"/>
      <c r="JLE403" s="11"/>
      <c r="JLF403" s="11"/>
      <c r="JLG403" s="11"/>
      <c r="JLH403" s="11"/>
      <c r="JLI403" s="11"/>
      <c r="JLJ403" s="11"/>
      <c r="JLK403" s="11"/>
      <c r="JLL403" s="11"/>
      <c r="JLM403" s="11"/>
      <c r="JLN403" s="11"/>
      <c r="JLO403" s="11"/>
      <c r="JLP403" s="11"/>
      <c r="JLQ403" s="11"/>
      <c r="JLR403" s="11"/>
      <c r="JLS403" s="11"/>
      <c r="JLT403" s="11"/>
      <c r="JLU403" s="11"/>
      <c r="JLV403" s="11"/>
      <c r="JLW403" s="11"/>
      <c r="JLX403" s="11"/>
      <c r="JLY403" s="11"/>
      <c r="JLZ403" s="11"/>
      <c r="JMA403" s="11"/>
      <c r="JMB403" s="11"/>
      <c r="JMC403" s="11"/>
      <c r="JMD403" s="11"/>
      <c r="JME403" s="11"/>
      <c r="JMF403" s="11"/>
      <c r="JMG403" s="11"/>
      <c r="JMH403" s="11"/>
      <c r="JMI403" s="11"/>
      <c r="JMJ403" s="11"/>
      <c r="JMK403" s="11"/>
      <c r="JML403" s="11"/>
      <c r="JMM403" s="11"/>
      <c r="JMN403" s="11"/>
      <c r="JMO403" s="11"/>
      <c r="JMP403" s="11"/>
      <c r="JMQ403" s="11"/>
      <c r="JMR403" s="11"/>
      <c r="JMS403" s="11"/>
      <c r="JMT403" s="11"/>
      <c r="JMU403" s="11"/>
      <c r="JMV403" s="11"/>
      <c r="JMW403" s="11"/>
      <c r="JMX403" s="11"/>
      <c r="JMY403" s="11"/>
      <c r="JMZ403" s="11"/>
      <c r="JNA403" s="11"/>
      <c r="JNB403" s="11"/>
      <c r="JNC403" s="11"/>
      <c r="JND403" s="11"/>
      <c r="JNE403" s="11"/>
      <c r="JNF403" s="11"/>
      <c r="JNG403" s="11"/>
      <c r="JNH403" s="11"/>
      <c r="JNI403" s="11"/>
      <c r="JNJ403" s="11"/>
      <c r="JNK403" s="11"/>
      <c r="JNL403" s="11"/>
      <c r="JNM403" s="11"/>
      <c r="JNN403" s="11"/>
      <c r="JNO403" s="11"/>
      <c r="JNP403" s="11"/>
      <c r="JNQ403" s="11"/>
      <c r="JNR403" s="11"/>
      <c r="JNS403" s="11"/>
      <c r="JNT403" s="11"/>
      <c r="JNU403" s="11"/>
      <c r="JNV403" s="11"/>
      <c r="JNW403" s="11"/>
      <c r="JNX403" s="11"/>
      <c r="JNY403" s="11"/>
      <c r="JNZ403" s="11"/>
      <c r="JOA403" s="11"/>
      <c r="JOB403" s="11"/>
      <c r="JOC403" s="11"/>
      <c r="JOD403" s="11"/>
      <c r="JOE403" s="11"/>
      <c r="JOF403" s="11"/>
      <c r="JOG403" s="11"/>
      <c r="JOH403" s="11"/>
      <c r="JOI403" s="11"/>
      <c r="JOJ403" s="11"/>
      <c r="JOK403" s="11"/>
      <c r="JOL403" s="11"/>
      <c r="JOM403" s="11"/>
      <c r="JON403" s="11"/>
      <c r="JOO403" s="11"/>
      <c r="JOP403" s="11"/>
      <c r="JOQ403" s="11"/>
      <c r="JOR403" s="11"/>
      <c r="JOS403" s="11"/>
      <c r="JOT403" s="11"/>
      <c r="JOU403" s="11"/>
      <c r="JOV403" s="11"/>
      <c r="JOW403" s="11"/>
      <c r="JOX403" s="11"/>
      <c r="JOY403" s="11"/>
      <c r="JOZ403" s="11"/>
      <c r="JPA403" s="11"/>
      <c r="JPB403" s="11"/>
      <c r="JPC403" s="11"/>
      <c r="JPD403" s="11"/>
      <c r="JPE403" s="11"/>
      <c r="JPF403" s="11"/>
      <c r="JPG403" s="11"/>
      <c r="JPH403" s="11"/>
      <c r="JPI403" s="11"/>
      <c r="JPJ403" s="11"/>
      <c r="JPK403" s="11"/>
      <c r="JPL403" s="11"/>
      <c r="JPM403" s="11"/>
      <c r="JPN403" s="11"/>
      <c r="JPO403" s="11"/>
      <c r="JPP403" s="11"/>
      <c r="JPQ403" s="11"/>
      <c r="JPR403" s="11"/>
      <c r="JPS403" s="11"/>
      <c r="JPT403" s="11"/>
      <c r="JPU403" s="11"/>
      <c r="JPV403" s="11"/>
      <c r="JPW403" s="11"/>
      <c r="JPX403" s="11"/>
      <c r="JPY403" s="11"/>
      <c r="JPZ403" s="11"/>
      <c r="JQA403" s="11"/>
      <c r="JQB403" s="11"/>
      <c r="JQC403" s="11"/>
      <c r="JQD403" s="11"/>
      <c r="JQE403" s="11"/>
      <c r="JQF403" s="11"/>
      <c r="JQG403" s="11"/>
      <c r="JQH403" s="11"/>
      <c r="JQI403" s="11"/>
      <c r="JQJ403" s="11"/>
      <c r="JQK403" s="11"/>
      <c r="JQL403" s="11"/>
      <c r="JQM403" s="11"/>
      <c r="JQN403" s="11"/>
      <c r="JQO403" s="11"/>
      <c r="JQP403" s="11"/>
      <c r="JQQ403" s="11"/>
      <c r="JQR403" s="11"/>
      <c r="JQS403" s="11"/>
      <c r="JQT403" s="11"/>
      <c r="JQU403" s="11"/>
      <c r="JQV403" s="11"/>
      <c r="JQW403" s="11"/>
      <c r="JQX403" s="11"/>
      <c r="JQY403" s="11"/>
      <c r="JQZ403" s="11"/>
      <c r="JRA403" s="11"/>
      <c r="JRB403" s="11"/>
      <c r="JRC403" s="11"/>
      <c r="JRD403" s="11"/>
      <c r="JRE403" s="11"/>
      <c r="JRF403" s="11"/>
      <c r="JRG403" s="11"/>
      <c r="JRH403" s="11"/>
      <c r="JRI403" s="11"/>
      <c r="JRJ403" s="11"/>
      <c r="JRK403" s="11"/>
      <c r="JRL403" s="11"/>
      <c r="JRM403" s="11"/>
      <c r="JRN403" s="11"/>
      <c r="JRO403" s="11"/>
      <c r="JRP403" s="11"/>
      <c r="JRQ403" s="11"/>
      <c r="JRR403" s="11"/>
      <c r="JRS403" s="11"/>
      <c r="JRT403" s="11"/>
      <c r="JRU403" s="11"/>
      <c r="JRV403" s="11"/>
      <c r="JRW403" s="11"/>
      <c r="JRX403" s="11"/>
      <c r="JRY403" s="11"/>
      <c r="JRZ403" s="11"/>
      <c r="JSA403" s="11"/>
      <c r="JSB403" s="11"/>
      <c r="JSC403" s="11"/>
      <c r="JSD403" s="11"/>
      <c r="JSE403" s="11"/>
      <c r="JSF403" s="11"/>
      <c r="JSG403" s="11"/>
      <c r="JSH403" s="11"/>
      <c r="JSI403" s="11"/>
      <c r="JSJ403" s="11"/>
      <c r="JSK403" s="11"/>
      <c r="JSL403" s="11"/>
      <c r="JSM403" s="11"/>
      <c r="JSN403" s="11"/>
      <c r="JSO403" s="11"/>
      <c r="JSP403" s="11"/>
      <c r="JSQ403" s="11"/>
      <c r="JSR403" s="11"/>
      <c r="JSS403" s="11"/>
      <c r="JST403" s="11"/>
      <c r="JSU403" s="11"/>
      <c r="JSV403" s="11"/>
      <c r="JSW403" s="11"/>
      <c r="JSX403" s="11"/>
      <c r="JSY403" s="11"/>
      <c r="JSZ403" s="11"/>
      <c r="JTA403" s="11"/>
      <c r="JTB403" s="11"/>
      <c r="JTC403" s="11"/>
      <c r="JTD403" s="11"/>
      <c r="JTE403" s="11"/>
      <c r="JTF403" s="11"/>
      <c r="JTG403" s="11"/>
      <c r="JTH403" s="11"/>
      <c r="JTI403" s="11"/>
      <c r="JTJ403" s="11"/>
      <c r="JTK403" s="11"/>
      <c r="JTL403" s="11"/>
      <c r="JTM403" s="11"/>
      <c r="JTN403" s="11"/>
      <c r="JTO403" s="11"/>
      <c r="JTP403" s="11"/>
      <c r="JTQ403" s="11"/>
      <c r="JTR403" s="11"/>
      <c r="JTS403" s="11"/>
      <c r="JTT403" s="11"/>
      <c r="JTU403" s="11"/>
      <c r="JTV403" s="11"/>
      <c r="JTW403" s="11"/>
      <c r="JTX403" s="11"/>
      <c r="JTY403" s="11"/>
      <c r="JTZ403" s="11"/>
      <c r="JUA403" s="11"/>
      <c r="JUB403" s="11"/>
      <c r="JUC403" s="11"/>
      <c r="JUD403" s="11"/>
      <c r="JUE403" s="11"/>
      <c r="JUF403" s="11"/>
      <c r="JUG403" s="11"/>
      <c r="JUH403" s="11"/>
      <c r="JUI403" s="11"/>
      <c r="JUJ403" s="11"/>
      <c r="JUK403" s="11"/>
      <c r="JUL403" s="11"/>
      <c r="JUM403" s="11"/>
      <c r="JUN403" s="11"/>
      <c r="JUO403" s="11"/>
      <c r="JUP403" s="11"/>
      <c r="JUQ403" s="11"/>
      <c r="JUR403" s="11"/>
      <c r="JUS403" s="11"/>
      <c r="JUT403" s="11"/>
      <c r="JUU403" s="11"/>
      <c r="JUV403" s="11"/>
      <c r="JUW403" s="11"/>
      <c r="JUX403" s="11"/>
      <c r="JUY403" s="11"/>
      <c r="JUZ403" s="11"/>
      <c r="JVA403" s="11"/>
      <c r="JVB403" s="11"/>
      <c r="JVC403" s="11"/>
      <c r="JVD403" s="11"/>
      <c r="JVE403" s="11"/>
      <c r="JVF403" s="11"/>
      <c r="JVG403" s="11"/>
      <c r="JVH403" s="11"/>
      <c r="JVI403" s="11"/>
      <c r="JVJ403" s="11"/>
      <c r="JVK403" s="11"/>
      <c r="JVL403" s="11"/>
      <c r="JVM403" s="11"/>
      <c r="JVN403" s="11"/>
      <c r="JVO403" s="11"/>
      <c r="JVP403" s="11"/>
      <c r="JVQ403" s="11"/>
      <c r="JVR403" s="11"/>
      <c r="JVS403" s="11"/>
      <c r="JVT403" s="11"/>
      <c r="JVU403" s="11"/>
      <c r="JVV403" s="11"/>
      <c r="JVW403" s="11"/>
      <c r="JVX403" s="11"/>
      <c r="JVY403" s="11"/>
      <c r="JVZ403" s="11"/>
      <c r="JWA403" s="11"/>
      <c r="JWB403" s="11"/>
      <c r="JWC403" s="11"/>
      <c r="JWD403" s="11"/>
      <c r="JWE403" s="11"/>
      <c r="JWF403" s="11"/>
      <c r="JWG403" s="11"/>
      <c r="JWH403" s="11"/>
      <c r="JWI403" s="11"/>
      <c r="JWJ403" s="11"/>
      <c r="JWK403" s="11"/>
      <c r="JWL403" s="11"/>
      <c r="JWM403" s="11"/>
      <c r="JWN403" s="11"/>
      <c r="JWO403" s="11"/>
      <c r="JWP403" s="11"/>
      <c r="JWQ403" s="11"/>
      <c r="JWR403" s="11"/>
      <c r="JWS403" s="11"/>
      <c r="JWT403" s="11"/>
      <c r="JWU403" s="11"/>
      <c r="JWV403" s="11"/>
      <c r="JWW403" s="11"/>
      <c r="JWX403" s="11"/>
      <c r="JWY403" s="11"/>
      <c r="JWZ403" s="11"/>
      <c r="JXA403" s="11"/>
      <c r="JXB403" s="11"/>
      <c r="JXC403" s="11"/>
      <c r="JXD403" s="11"/>
      <c r="JXE403" s="11"/>
      <c r="JXF403" s="11"/>
      <c r="JXG403" s="11"/>
      <c r="JXH403" s="11"/>
      <c r="JXI403" s="11"/>
      <c r="JXJ403" s="11"/>
      <c r="JXK403" s="11"/>
      <c r="JXL403" s="11"/>
      <c r="JXM403" s="11"/>
      <c r="JXN403" s="11"/>
      <c r="JXO403" s="11"/>
      <c r="JXP403" s="11"/>
      <c r="JXQ403" s="11"/>
      <c r="JXR403" s="11"/>
      <c r="JXS403" s="11"/>
      <c r="JXT403" s="11"/>
      <c r="JXU403" s="11"/>
      <c r="JXV403" s="11"/>
      <c r="JXW403" s="11"/>
      <c r="JXX403" s="11"/>
      <c r="JXY403" s="11"/>
      <c r="JXZ403" s="11"/>
      <c r="JYA403" s="11"/>
      <c r="JYB403" s="11"/>
      <c r="JYC403" s="11"/>
      <c r="JYD403" s="11"/>
      <c r="JYE403" s="11"/>
      <c r="JYF403" s="11"/>
      <c r="JYG403" s="11"/>
      <c r="JYH403" s="11"/>
      <c r="JYI403" s="11"/>
      <c r="JYJ403" s="11"/>
      <c r="JYK403" s="11"/>
      <c r="JYL403" s="11"/>
      <c r="JYM403" s="11"/>
      <c r="JYN403" s="11"/>
      <c r="JYO403" s="11"/>
      <c r="JYP403" s="11"/>
      <c r="JYQ403" s="11"/>
      <c r="JYR403" s="11"/>
      <c r="JYS403" s="11"/>
      <c r="JYT403" s="11"/>
      <c r="JYU403" s="11"/>
      <c r="JYV403" s="11"/>
      <c r="JYW403" s="11"/>
      <c r="JYX403" s="11"/>
      <c r="JYY403" s="11"/>
      <c r="JYZ403" s="11"/>
      <c r="JZA403" s="11"/>
      <c r="JZB403" s="11"/>
      <c r="JZC403" s="11"/>
      <c r="JZD403" s="11"/>
      <c r="JZE403" s="11"/>
      <c r="JZF403" s="11"/>
      <c r="JZG403" s="11"/>
      <c r="JZH403" s="11"/>
      <c r="JZI403" s="11"/>
      <c r="JZJ403" s="11"/>
      <c r="JZK403" s="11"/>
      <c r="JZL403" s="11"/>
      <c r="JZM403" s="11"/>
      <c r="JZN403" s="11"/>
      <c r="JZO403" s="11"/>
      <c r="JZP403" s="11"/>
      <c r="JZQ403" s="11"/>
      <c r="JZR403" s="11"/>
      <c r="JZS403" s="11"/>
      <c r="JZT403" s="11"/>
      <c r="JZU403" s="11"/>
      <c r="JZV403" s="11"/>
      <c r="JZW403" s="11"/>
      <c r="JZX403" s="11"/>
      <c r="JZY403" s="11"/>
      <c r="JZZ403" s="11"/>
      <c r="KAA403" s="11"/>
      <c r="KAB403" s="11"/>
      <c r="KAC403" s="11"/>
      <c r="KAD403" s="11"/>
      <c r="KAE403" s="11"/>
      <c r="KAF403" s="11"/>
      <c r="KAG403" s="11"/>
      <c r="KAH403" s="11"/>
      <c r="KAI403" s="11"/>
      <c r="KAJ403" s="11"/>
      <c r="KAK403" s="11"/>
      <c r="KAL403" s="11"/>
      <c r="KAM403" s="11"/>
      <c r="KAN403" s="11"/>
      <c r="KAO403" s="11"/>
      <c r="KAP403" s="11"/>
      <c r="KAQ403" s="11"/>
      <c r="KAR403" s="11"/>
      <c r="KAS403" s="11"/>
      <c r="KAT403" s="11"/>
      <c r="KAU403" s="11"/>
      <c r="KAV403" s="11"/>
      <c r="KAW403" s="11"/>
      <c r="KAX403" s="11"/>
      <c r="KAY403" s="11"/>
      <c r="KAZ403" s="11"/>
      <c r="KBA403" s="11"/>
      <c r="KBB403" s="11"/>
      <c r="KBC403" s="11"/>
      <c r="KBD403" s="11"/>
      <c r="KBE403" s="11"/>
      <c r="KBF403" s="11"/>
      <c r="KBG403" s="11"/>
      <c r="KBH403" s="11"/>
      <c r="KBI403" s="11"/>
      <c r="KBJ403" s="11"/>
      <c r="KBK403" s="11"/>
      <c r="KBL403" s="11"/>
      <c r="KBM403" s="11"/>
      <c r="KBN403" s="11"/>
      <c r="KBO403" s="11"/>
      <c r="KBP403" s="11"/>
      <c r="KBQ403" s="11"/>
      <c r="KBR403" s="11"/>
      <c r="KBS403" s="11"/>
      <c r="KBT403" s="11"/>
      <c r="KBU403" s="11"/>
      <c r="KBV403" s="11"/>
      <c r="KBW403" s="11"/>
      <c r="KBX403" s="11"/>
      <c r="KBY403" s="11"/>
      <c r="KBZ403" s="11"/>
      <c r="KCA403" s="11"/>
      <c r="KCB403" s="11"/>
      <c r="KCC403" s="11"/>
      <c r="KCD403" s="11"/>
      <c r="KCE403" s="11"/>
      <c r="KCF403" s="11"/>
      <c r="KCG403" s="11"/>
      <c r="KCH403" s="11"/>
      <c r="KCI403" s="11"/>
      <c r="KCJ403" s="11"/>
      <c r="KCK403" s="11"/>
      <c r="KCL403" s="11"/>
      <c r="KCM403" s="11"/>
      <c r="KCN403" s="11"/>
      <c r="KCO403" s="11"/>
      <c r="KCP403" s="11"/>
      <c r="KCQ403" s="11"/>
      <c r="KCR403" s="11"/>
      <c r="KCS403" s="11"/>
      <c r="KCT403" s="11"/>
      <c r="KCU403" s="11"/>
      <c r="KCV403" s="11"/>
      <c r="KCW403" s="11"/>
      <c r="KCX403" s="11"/>
      <c r="KCY403" s="11"/>
      <c r="KCZ403" s="11"/>
      <c r="KDA403" s="11"/>
      <c r="KDB403" s="11"/>
      <c r="KDC403" s="11"/>
      <c r="KDD403" s="11"/>
      <c r="KDE403" s="11"/>
      <c r="KDF403" s="11"/>
      <c r="KDG403" s="11"/>
      <c r="KDH403" s="11"/>
      <c r="KDI403" s="11"/>
      <c r="KDJ403" s="11"/>
      <c r="KDK403" s="11"/>
      <c r="KDL403" s="11"/>
      <c r="KDM403" s="11"/>
      <c r="KDN403" s="11"/>
      <c r="KDO403" s="11"/>
      <c r="KDP403" s="11"/>
      <c r="KDQ403" s="11"/>
      <c r="KDR403" s="11"/>
      <c r="KDS403" s="11"/>
      <c r="KDT403" s="11"/>
      <c r="KDU403" s="11"/>
      <c r="KDV403" s="11"/>
      <c r="KDW403" s="11"/>
      <c r="KDX403" s="11"/>
      <c r="KDY403" s="11"/>
      <c r="KDZ403" s="11"/>
      <c r="KEA403" s="11"/>
      <c r="KEB403" s="11"/>
      <c r="KEC403" s="11"/>
      <c r="KED403" s="11"/>
      <c r="KEE403" s="11"/>
      <c r="KEF403" s="11"/>
      <c r="KEG403" s="11"/>
      <c r="KEH403" s="11"/>
      <c r="KEI403" s="11"/>
      <c r="KEJ403" s="11"/>
      <c r="KEK403" s="11"/>
      <c r="KEL403" s="11"/>
      <c r="KEM403" s="11"/>
      <c r="KEN403" s="11"/>
      <c r="KEO403" s="11"/>
      <c r="KEP403" s="11"/>
      <c r="KEQ403" s="11"/>
      <c r="KER403" s="11"/>
      <c r="KES403" s="11"/>
      <c r="KET403" s="11"/>
      <c r="KEU403" s="11"/>
      <c r="KEV403" s="11"/>
      <c r="KEW403" s="11"/>
      <c r="KEX403" s="11"/>
      <c r="KEY403" s="11"/>
      <c r="KEZ403" s="11"/>
      <c r="KFA403" s="11"/>
      <c r="KFB403" s="11"/>
      <c r="KFC403" s="11"/>
      <c r="KFD403" s="11"/>
      <c r="KFE403" s="11"/>
      <c r="KFF403" s="11"/>
      <c r="KFG403" s="11"/>
      <c r="KFH403" s="11"/>
      <c r="KFI403" s="11"/>
      <c r="KFJ403" s="11"/>
      <c r="KFK403" s="11"/>
      <c r="KFL403" s="11"/>
      <c r="KFM403" s="11"/>
      <c r="KFN403" s="11"/>
      <c r="KFO403" s="11"/>
      <c r="KFP403" s="11"/>
      <c r="KFQ403" s="11"/>
      <c r="KFR403" s="11"/>
      <c r="KFS403" s="11"/>
      <c r="KFT403" s="11"/>
      <c r="KFU403" s="11"/>
      <c r="KFV403" s="11"/>
      <c r="KFW403" s="11"/>
      <c r="KFX403" s="11"/>
      <c r="KFY403" s="11"/>
      <c r="KFZ403" s="11"/>
      <c r="KGA403" s="11"/>
      <c r="KGB403" s="11"/>
      <c r="KGC403" s="11"/>
      <c r="KGD403" s="11"/>
      <c r="KGE403" s="11"/>
      <c r="KGF403" s="11"/>
      <c r="KGG403" s="11"/>
      <c r="KGH403" s="11"/>
      <c r="KGI403" s="11"/>
      <c r="KGJ403" s="11"/>
      <c r="KGK403" s="11"/>
      <c r="KGL403" s="11"/>
      <c r="KGM403" s="11"/>
      <c r="KGN403" s="11"/>
      <c r="KGO403" s="11"/>
      <c r="KGP403" s="11"/>
      <c r="KGQ403" s="11"/>
      <c r="KGR403" s="11"/>
      <c r="KGS403" s="11"/>
      <c r="KGT403" s="11"/>
      <c r="KGU403" s="11"/>
      <c r="KGV403" s="11"/>
      <c r="KGW403" s="11"/>
      <c r="KGX403" s="11"/>
      <c r="KGY403" s="11"/>
      <c r="KGZ403" s="11"/>
      <c r="KHA403" s="11"/>
      <c r="KHB403" s="11"/>
      <c r="KHC403" s="11"/>
      <c r="KHD403" s="11"/>
      <c r="KHE403" s="11"/>
      <c r="KHF403" s="11"/>
      <c r="KHG403" s="11"/>
      <c r="KHH403" s="11"/>
      <c r="KHI403" s="11"/>
      <c r="KHJ403" s="11"/>
      <c r="KHK403" s="11"/>
      <c r="KHL403" s="11"/>
      <c r="KHM403" s="11"/>
      <c r="KHN403" s="11"/>
      <c r="KHO403" s="11"/>
      <c r="KHP403" s="11"/>
      <c r="KHQ403" s="11"/>
      <c r="KHR403" s="11"/>
      <c r="KHS403" s="11"/>
      <c r="KHT403" s="11"/>
      <c r="KHU403" s="11"/>
      <c r="KHV403" s="11"/>
      <c r="KHW403" s="11"/>
      <c r="KHX403" s="11"/>
      <c r="KHY403" s="11"/>
      <c r="KHZ403" s="11"/>
      <c r="KIA403" s="11"/>
      <c r="KIB403" s="11"/>
      <c r="KIC403" s="11"/>
      <c r="KID403" s="11"/>
      <c r="KIE403" s="11"/>
      <c r="KIF403" s="11"/>
      <c r="KIG403" s="11"/>
      <c r="KIH403" s="11"/>
      <c r="KII403" s="11"/>
      <c r="KIJ403" s="11"/>
      <c r="KIK403" s="11"/>
      <c r="KIL403" s="11"/>
      <c r="KIM403" s="11"/>
      <c r="KIN403" s="11"/>
      <c r="KIO403" s="11"/>
      <c r="KIP403" s="11"/>
      <c r="KIQ403" s="11"/>
      <c r="KIR403" s="11"/>
      <c r="KIS403" s="11"/>
      <c r="KIT403" s="11"/>
      <c r="KIU403" s="11"/>
      <c r="KIV403" s="11"/>
      <c r="KIW403" s="11"/>
      <c r="KIX403" s="11"/>
      <c r="KIY403" s="11"/>
      <c r="KIZ403" s="11"/>
      <c r="KJA403" s="11"/>
      <c r="KJB403" s="11"/>
      <c r="KJC403" s="11"/>
      <c r="KJD403" s="11"/>
      <c r="KJE403" s="11"/>
      <c r="KJF403" s="11"/>
      <c r="KJG403" s="11"/>
      <c r="KJH403" s="11"/>
      <c r="KJI403" s="11"/>
      <c r="KJJ403" s="11"/>
      <c r="KJK403" s="11"/>
      <c r="KJL403" s="11"/>
      <c r="KJM403" s="11"/>
      <c r="KJN403" s="11"/>
      <c r="KJO403" s="11"/>
      <c r="KJP403" s="11"/>
      <c r="KJQ403" s="11"/>
      <c r="KJR403" s="11"/>
      <c r="KJS403" s="11"/>
      <c r="KJT403" s="11"/>
      <c r="KJU403" s="11"/>
      <c r="KJV403" s="11"/>
      <c r="KJW403" s="11"/>
      <c r="KJX403" s="11"/>
      <c r="KJY403" s="11"/>
      <c r="KJZ403" s="11"/>
      <c r="KKA403" s="11"/>
      <c r="KKB403" s="11"/>
      <c r="KKC403" s="11"/>
      <c r="KKD403" s="11"/>
      <c r="KKE403" s="11"/>
      <c r="KKF403" s="11"/>
      <c r="KKG403" s="11"/>
      <c r="KKH403" s="11"/>
      <c r="KKI403" s="11"/>
      <c r="KKJ403" s="11"/>
      <c r="KKK403" s="11"/>
      <c r="KKL403" s="11"/>
      <c r="KKM403" s="11"/>
      <c r="KKN403" s="11"/>
      <c r="KKO403" s="11"/>
      <c r="KKP403" s="11"/>
      <c r="KKQ403" s="11"/>
      <c r="KKR403" s="11"/>
      <c r="KKS403" s="11"/>
      <c r="KKT403" s="11"/>
      <c r="KKU403" s="11"/>
      <c r="KKV403" s="11"/>
      <c r="KKW403" s="11"/>
      <c r="KKX403" s="11"/>
      <c r="KKY403" s="11"/>
      <c r="KKZ403" s="11"/>
      <c r="KLA403" s="11"/>
      <c r="KLB403" s="11"/>
      <c r="KLC403" s="11"/>
      <c r="KLD403" s="11"/>
      <c r="KLE403" s="11"/>
      <c r="KLF403" s="11"/>
      <c r="KLG403" s="11"/>
      <c r="KLH403" s="11"/>
      <c r="KLI403" s="11"/>
      <c r="KLJ403" s="11"/>
      <c r="KLK403" s="11"/>
      <c r="KLL403" s="11"/>
      <c r="KLM403" s="11"/>
      <c r="KLN403" s="11"/>
      <c r="KLO403" s="11"/>
      <c r="KLP403" s="11"/>
      <c r="KLQ403" s="11"/>
      <c r="KLR403" s="11"/>
      <c r="KLS403" s="11"/>
      <c r="KLT403" s="11"/>
      <c r="KLU403" s="11"/>
      <c r="KLV403" s="11"/>
      <c r="KLW403" s="11"/>
      <c r="KLX403" s="11"/>
      <c r="KLY403" s="11"/>
      <c r="KLZ403" s="11"/>
      <c r="KMA403" s="11"/>
      <c r="KMB403" s="11"/>
      <c r="KMC403" s="11"/>
      <c r="KMD403" s="11"/>
      <c r="KME403" s="11"/>
      <c r="KMF403" s="11"/>
      <c r="KMG403" s="11"/>
      <c r="KMH403" s="11"/>
      <c r="KMI403" s="11"/>
      <c r="KMJ403" s="11"/>
      <c r="KMK403" s="11"/>
      <c r="KML403" s="11"/>
      <c r="KMM403" s="11"/>
      <c r="KMN403" s="11"/>
      <c r="KMO403" s="11"/>
      <c r="KMP403" s="11"/>
      <c r="KMQ403" s="11"/>
      <c r="KMR403" s="11"/>
      <c r="KMS403" s="11"/>
      <c r="KMT403" s="11"/>
      <c r="KMU403" s="11"/>
      <c r="KMV403" s="11"/>
      <c r="KMW403" s="11"/>
      <c r="KMX403" s="11"/>
      <c r="KMY403" s="11"/>
      <c r="KMZ403" s="11"/>
      <c r="KNA403" s="11"/>
      <c r="KNB403" s="11"/>
      <c r="KNC403" s="11"/>
      <c r="KND403" s="11"/>
      <c r="KNE403" s="11"/>
      <c r="KNF403" s="11"/>
      <c r="KNG403" s="11"/>
      <c r="KNH403" s="11"/>
      <c r="KNI403" s="11"/>
      <c r="KNJ403" s="11"/>
      <c r="KNK403" s="11"/>
      <c r="KNL403" s="11"/>
      <c r="KNM403" s="11"/>
      <c r="KNN403" s="11"/>
      <c r="KNO403" s="11"/>
      <c r="KNP403" s="11"/>
      <c r="KNQ403" s="11"/>
      <c r="KNR403" s="11"/>
      <c r="KNS403" s="11"/>
      <c r="KNT403" s="11"/>
      <c r="KNU403" s="11"/>
      <c r="KNV403" s="11"/>
      <c r="KNW403" s="11"/>
      <c r="KNX403" s="11"/>
      <c r="KNY403" s="11"/>
      <c r="KNZ403" s="11"/>
      <c r="KOA403" s="11"/>
      <c r="KOB403" s="11"/>
      <c r="KOC403" s="11"/>
      <c r="KOD403" s="11"/>
      <c r="KOE403" s="11"/>
      <c r="KOF403" s="11"/>
      <c r="KOG403" s="11"/>
      <c r="KOH403" s="11"/>
      <c r="KOI403" s="11"/>
      <c r="KOJ403" s="11"/>
      <c r="KOK403" s="11"/>
      <c r="KOL403" s="11"/>
      <c r="KOM403" s="11"/>
      <c r="KON403" s="11"/>
      <c r="KOO403" s="11"/>
      <c r="KOP403" s="11"/>
      <c r="KOQ403" s="11"/>
      <c r="KOR403" s="11"/>
      <c r="KOS403" s="11"/>
      <c r="KOT403" s="11"/>
      <c r="KOU403" s="11"/>
      <c r="KOV403" s="11"/>
      <c r="KOW403" s="11"/>
      <c r="KOX403" s="11"/>
      <c r="KOY403" s="11"/>
      <c r="KOZ403" s="11"/>
      <c r="KPA403" s="11"/>
      <c r="KPB403" s="11"/>
      <c r="KPC403" s="11"/>
      <c r="KPD403" s="11"/>
      <c r="KPE403" s="11"/>
      <c r="KPF403" s="11"/>
      <c r="KPG403" s="11"/>
      <c r="KPH403" s="11"/>
      <c r="KPI403" s="11"/>
      <c r="KPJ403" s="11"/>
      <c r="KPK403" s="11"/>
      <c r="KPL403" s="11"/>
      <c r="KPM403" s="11"/>
      <c r="KPN403" s="11"/>
      <c r="KPO403" s="11"/>
      <c r="KPP403" s="11"/>
      <c r="KPQ403" s="11"/>
      <c r="KPR403" s="11"/>
      <c r="KPS403" s="11"/>
      <c r="KPT403" s="11"/>
      <c r="KPU403" s="11"/>
      <c r="KPV403" s="11"/>
      <c r="KPW403" s="11"/>
      <c r="KPX403" s="11"/>
      <c r="KPY403" s="11"/>
      <c r="KPZ403" s="11"/>
      <c r="KQA403" s="11"/>
      <c r="KQB403" s="11"/>
      <c r="KQC403" s="11"/>
      <c r="KQD403" s="11"/>
      <c r="KQE403" s="11"/>
      <c r="KQF403" s="11"/>
      <c r="KQG403" s="11"/>
      <c r="KQH403" s="11"/>
      <c r="KQI403" s="11"/>
      <c r="KQJ403" s="11"/>
      <c r="KQK403" s="11"/>
      <c r="KQL403" s="11"/>
      <c r="KQM403" s="11"/>
      <c r="KQN403" s="11"/>
      <c r="KQO403" s="11"/>
      <c r="KQP403" s="11"/>
      <c r="KQQ403" s="11"/>
      <c r="KQR403" s="11"/>
      <c r="KQS403" s="11"/>
      <c r="KQT403" s="11"/>
      <c r="KQU403" s="11"/>
      <c r="KQV403" s="11"/>
      <c r="KQW403" s="11"/>
      <c r="KQX403" s="11"/>
      <c r="KQY403" s="11"/>
      <c r="KQZ403" s="11"/>
      <c r="KRA403" s="11"/>
      <c r="KRB403" s="11"/>
      <c r="KRC403" s="11"/>
      <c r="KRD403" s="11"/>
      <c r="KRE403" s="11"/>
      <c r="KRF403" s="11"/>
      <c r="KRG403" s="11"/>
      <c r="KRH403" s="11"/>
      <c r="KRI403" s="11"/>
      <c r="KRJ403" s="11"/>
      <c r="KRK403" s="11"/>
      <c r="KRL403" s="11"/>
      <c r="KRM403" s="11"/>
      <c r="KRN403" s="11"/>
      <c r="KRO403" s="11"/>
      <c r="KRP403" s="11"/>
      <c r="KRQ403" s="11"/>
      <c r="KRR403" s="11"/>
      <c r="KRS403" s="11"/>
      <c r="KRT403" s="11"/>
      <c r="KRU403" s="11"/>
      <c r="KRV403" s="11"/>
      <c r="KRW403" s="11"/>
      <c r="KRX403" s="11"/>
      <c r="KRY403" s="11"/>
      <c r="KRZ403" s="11"/>
      <c r="KSA403" s="11"/>
      <c r="KSB403" s="11"/>
      <c r="KSC403" s="11"/>
      <c r="KSD403" s="11"/>
      <c r="KSE403" s="11"/>
      <c r="KSF403" s="11"/>
      <c r="KSG403" s="11"/>
      <c r="KSH403" s="11"/>
      <c r="KSI403" s="11"/>
      <c r="KSJ403" s="11"/>
      <c r="KSK403" s="11"/>
      <c r="KSL403" s="11"/>
      <c r="KSM403" s="11"/>
      <c r="KSN403" s="11"/>
      <c r="KSO403" s="11"/>
      <c r="KSP403" s="11"/>
      <c r="KSQ403" s="11"/>
      <c r="KSR403" s="11"/>
      <c r="KSS403" s="11"/>
      <c r="KST403" s="11"/>
      <c r="KSU403" s="11"/>
      <c r="KSV403" s="11"/>
      <c r="KSW403" s="11"/>
      <c r="KSX403" s="11"/>
      <c r="KSY403" s="11"/>
      <c r="KSZ403" s="11"/>
      <c r="KTA403" s="11"/>
      <c r="KTB403" s="11"/>
      <c r="KTC403" s="11"/>
      <c r="KTD403" s="11"/>
      <c r="KTE403" s="11"/>
      <c r="KTF403" s="11"/>
      <c r="KTG403" s="11"/>
      <c r="KTH403" s="11"/>
      <c r="KTI403" s="11"/>
      <c r="KTJ403" s="11"/>
      <c r="KTK403" s="11"/>
      <c r="KTL403" s="11"/>
      <c r="KTM403" s="11"/>
      <c r="KTN403" s="11"/>
      <c r="KTO403" s="11"/>
      <c r="KTP403" s="11"/>
      <c r="KTQ403" s="11"/>
      <c r="KTR403" s="11"/>
      <c r="KTS403" s="11"/>
      <c r="KTT403" s="11"/>
      <c r="KTU403" s="11"/>
      <c r="KTV403" s="11"/>
      <c r="KTW403" s="11"/>
      <c r="KTX403" s="11"/>
      <c r="KTY403" s="11"/>
      <c r="KTZ403" s="11"/>
      <c r="KUA403" s="11"/>
      <c r="KUB403" s="11"/>
      <c r="KUC403" s="11"/>
      <c r="KUD403" s="11"/>
      <c r="KUE403" s="11"/>
      <c r="KUF403" s="11"/>
      <c r="KUG403" s="11"/>
      <c r="KUH403" s="11"/>
      <c r="KUI403" s="11"/>
      <c r="KUJ403" s="11"/>
      <c r="KUK403" s="11"/>
      <c r="KUL403" s="11"/>
      <c r="KUM403" s="11"/>
      <c r="KUN403" s="11"/>
      <c r="KUO403" s="11"/>
      <c r="KUP403" s="11"/>
      <c r="KUQ403" s="11"/>
      <c r="KUR403" s="11"/>
      <c r="KUS403" s="11"/>
      <c r="KUT403" s="11"/>
      <c r="KUU403" s="11"/>
      <c r="KUV403" s="11"/>
      <c r="KUW403" s="11"/>
      <c r="KUX403" s="11"/>
      <c r="KUY403" s="11"/>
      <c r="KUZ403" s="11"/>
      <c r="KVA403" s="11"/>
      <c r="KVB403" s="11"/>
      <c r="KVC403" s="11"/>
      <c r="KVD403" s="11"/>
      <c r="KVE403" s="11"/>
      <c r="KVF403" s="11"/>
      <c r="KVG403" s="11"/>
      <c r="KVH403" s="11"/>
      <c r="KVI403" s="11"/>
      <c r="KVJ403" s="11"/>
      <c r="KVK403" s="11"/>
      <c r="KVL403" s="11"/>
      <c r="KVM403" s="11"/>
      <c r="KVN403" s="11"/>
      <c r="KVO403" s="11"/>
      <c r="KVP403" s="11"/>
      <c r="KVQ403" s="11"/>
      <c r="KVR403" s="11"/>
      <c r="KVS403" s="11"/>
      <c r="KVT403" s="11"/>
      <c r="KVU403" s="11"/>
      <c r="KVV403" s="11"/>
      <c r="KVW403" s="11"/>
      <c r="KVX403" s="11"/>
      <c r="KVY403" s="11"/>
      <c r="KVZ403" s="11"/>
      <c r="KWA403" s="11"/>
      <c r="KWB403" s="11"/>
      <c r="KWC403" s="11"/>
      <c r="KWD403" s="11"/>
      <c r="KWE403" s="11"/>
      <c r="KWF403" s="11"/>
      <c r="KWG403" s="11"/>
      <c r="KWH403" s="11"/>
      <c r="KWI403" s="11"/>
      <c r="KWJ403" s="11"/>
      <c r="KWK403" s="11"/>
      <c r="KWL403" s="11"/>
      <c r="KWM403" s="11"/>
      <c r="KWN403" s="11"/>
      <c r="KWO403" s="11"/>
      <c r="KWP403" s="11"/>
      <c r="KWQ403" s="11"/>
      <c r="KWR403" s="11"/>
      <c r="KWS403" s="11"/>
      <c r="KWT403" s="11"/>
      <c r="KWU403" s="11"/>
      <c r="KWV403" s="11"/>
      <c r="KWW403" s="11"/>
      <c r="KWX403" s="11"/>
      <c r="KWY403" s="11"/>
      <c r="KWZ403" s="11"/>
      <c r="KXA403" s="11"/>
      <c r="KXB403" s="11"/>
      <c r="KXC403" s="11"/>
      <c r="KXD403" s="11"/>
      <c r="KXE403" s="11"/>
      <c r="KXF403" s="11"/>
      <c r="KXG403" s="11"/>
      <c r="KXH403" s="11"/>
      <c r="KXI403" s="11"/>
      <c r="KXJ403" s="11"/>
      <c r="KXK403" s="11"/>
      <c r="KXL403" s="11"/>
      <c r="KXM403" s="11"/>
      <c r="KXN403" s="11"/>
      <c r="KXO403" s="11"/>
      <c r="KXP403" s="11"/>
      <c r="KXQ403" s="11"/>
      <c r="KXR403" s="11"/>
      <c r="KXS403" s="11"/>
      <c r="KXT403" s="11"/>
      <c r="KXU403" s="11"/>
      <c r="KXV403" s="11"/>
      <c r="KXW403" s="11"/>
      <c r="KXX403" s="11"/>
      <c r="KXY403" s="11"/>
      <c r="KXZ403" s="11"/>
      <c r="KYA403" s="11"/>
      <c r="KYB403" s="11"/>
      <c r="KYC403" s="11"/>
      <c r="KYD403" s="11"/>
      <c r="KYE403" s="11"/>
      <c r="KYF403" s="11"/>
      <c r="KYG403" s="11"/>
      <c r="KYH403" s="11"/>
      <c r="KYI403" s="11"/>
      <c r="KYJ403" s="11"/>
      <c r="KYK403" s="11"/>
      <c r="KYL403" s="11"/>
      <c r="KYM403" s="11"/>
      <c r="KYN403" s="11"/>
      <c r="KYO403" s="11"/>
      <c r="KYP403" s="11"/>
      <c r="KYQ403" s="11"/>
      <c r="KYR403" s="11"/>
      <c r="KYS403" s="11"/>
      <c r="KYT403" s="11"/>
      <c r="KYU403" s="11"/>
      <c r="KYV403" s="11"/>
      <c r="KYW403" s="11"/>
      <c r="KYX403" s="11"/>
      <c r="KYY403" s="11"/>
      <c r="KYZ403" s="11"/>
      <c r="KZA403" s="11"/>
      <c r="KZB403" s="11"/>
      <c r="KZC403" s="11"/>
      <c r="KZD403" s="11"/>
      <c r="KZE403" s="11"/>
      <c r="KZF403" s="11"/>
      <c r="KZG403" s="11"/>
      <c r="KZH403" s="11"/>
      <c r="KZI403" s="11"/>
      <c r="KZJ403" s="11"/>
      <c r="KZK403" s="11"/>
      <c r="KZL403" s="11"/>
      <c r="KZM403" s="11"/>
      <c r="KZN403" s="11"/>
      <c r="KZO403" s="11"/>
      <c r="KZP403" s="11"/>
      <c r="KZQ403" s="11"/>
      <c r="KZR403" s="11"/>
      <c r="KZS403" s="11"/>
      <c r="KZT403" s="11"/>
      <c r="KZU403" s="11"/>
      <c r="KZV403" s="11"/>
      <c r="KZW403" s="11"/>
      <c r="KZX403" s="11"/>
      <c r="KZY403" s="11"/>
      <c r="KZZ403" s="11"/>
      <c r="LAA403" s="11"/>
      <c r="LAB403" s="11"/>
      <c r="LAC403" s="11"/>
      <c r="LAD403" s="11"/>
      <c r="LAE403" s="11"/>
      <c r="LAF403" s="11"/>
      <c r="LAG403" s="11"/>
      <c r="LAH403" s="11"/>
      <c r="LAI403" s="11"/>
      <c r="LAJ403" s="11"/>
      <c r="LAK403" s="11"/>
      <c r="LAL403" s="11"/>
      <c r="LAM403" s="11"/>
      <c r="LAN403" s="11"/>
      <c r="LAO403" s="11"/>
      <c r="LAP403" s="11"/>
      <c r="LAQ403" s="11"/>
      <c r="LAR403" s="11"/>
      <c r="LAS403" s="11"/>
      <c r="LAT403" s="11"/>
      <c r="LAU403" s="11"/>
      <c r="LAV403" s="11"/>
      <c r="LAW403" s="11"/>
      <c r="LAX403" s="11"/>
      <c r="LAY403" s="11"/>
      <c r="LAZ403" s="11"/>
      <c r="LBA403" s="11"/>
      <c r="LBB403" s="11"/>
      <c r="LBC403" s="11"/>
      <c r="LBD403" s="11"/>
      <c r="LBE403" s="11"/>
      <c r="LBF403" s="11"/>
      <c r="LBG403" s="11"/>
      <c r="LBH403" s="11"/>
      <c r="LBI403" s="11"/>
      <c r="LBJ403" s="11"/>
      <c r="LBK403" s="11"/>
      <c r="LBL403" s="11"/>
      <c r="LBM403" s="11"/>
      <c r="LBN403" s="11"/>
      <c r="LBO403" s="11"/>
      <c r="LBP403" s="11"/>
      <c r="LBQ403" s="11"/>
      <c r="LBR403" s="11"/>
      <c r="LBS403" s="11"/>
      <c r="LBT403" s="11"/>
      <c r="LBU403" s="11"/>
      <c r="LBV403" s="11"/>
      <c r="LBW403" s="11"/>
      <c r="LBX403" s="11"/>
      <c r="LBY403" s="11"/>
      <c r="LBZ403" s="11"/>
      <c r="LCA403" s="11"/>
      <c r="LCB403" s="11"/>
      <c r="LCC403" s="11"/>
      <c r="LCD403" s="11"/>
      <c r="LCE403" s="11"/>
      <c r="LCF403" s="11"/>
      <c r="LCG403" s="11"/>
      <c r="LCH403" s="11"/>
      <c r="LCI403" s="11"/>
      <c r="LCJ403" s="11"/>
      <c r="LCK403" s="11"/>
      <c r="LCL403" s="11"/>
      <c r="LCM403" s="11"/>
      <c r="LCN403" s="11"/>
      <c r="LCO403" s="11"/>
      <c r="LCP403" s="11"/>
      <c r="LCQ403" s="11"/>
      <c r="LCR403" s="11"/>
      <c r="LCS403" s="11"/>
      <c r="LCT403" s="11"/>
      <c r="LCU403" s="11"/>
      <c r="LCV403" s="11"/>
      <c r="LCW403" s="11"/>
      <c r="LCX403" s="11"/>
      <c r="LCY403" s="11"/>
      <c r="LCZ403" s="11"/>
      <c r="LDA403" s="11"/>
      <c r="LDB403" s="11"/>
      <c r="LDC403" s="11"/>
      <c r="LDD403" s="11"/>
      <c r="LDE403" s="11"/>
      <c r="LDF403" s="11"/>
      <c r="LDG403" s="11"/>
      <c r="LDH403" s="11"/>
      <c r="LDI403" s="11"/>
      <c r="LDJ403" s="11"/>
      <c r="LDK403" s="11"/>
      <c r="LDL403" s="11"/>
      <c r="LDM403" s="11"/>
      <c r="LDN403" s="11"/>
      <c r="LDO403" s="11"/>
      <c r="LDP403" s="11"/>
      <c r="LDQ403" s="11"/>
      <c r="LDR403" s="11"/>
      <c r="LDS403" s="11"/>
      <c r="LDT403" s="11"/>
      <c r="LDU403" s="11"/>
      <c r="LDV403" s="11"/>
      <c r="LDW403" s="11"/>
      <c r="LDX403" s="11"/>
      <c r="LDY403" s="11"/>
      <c r="LDZ403" s="11"/>
      <c r="LEA403" s="11"/>
      <c r="LEB403" s="11"/>
      <c r="LEC403" s="11"/>
      <c r="LED403" s="11"/>
      <c r="LEE403" s="11"/>
      <c r="LEF403" s="11"/>
      <c r="LEG403" s="11"/>
      <c r="LEH403" s="11"/>
      <c r="LEI403" s="11"/>
      <c r="LEJ403" s="11"/>
      <c r="LEK403" s="11"/>
      <c r="LEL403" s="11"/>
      <c r="LEM403" s="11"/>
      <c r="LEN403" s="11"/>
      <c r="LEO403" s="11"/>
      <c r="LEP403" s="11"/>
      <c r="LEQ403" s="11"/>
      <c r="LER403" s="11"/>
      <c r="LES403" s="11"/>
      <c r="LET403" s="11"/>
      <c r="LEU403" s="11"/>
      <c r="LEV403" s="11"/>
      <c r="LEW403" s="11"/>
      <c r="LEX403" s="11"/>
      <c r="LEY403" s="11"/>
      <c r="LEZ403" s="11"/>
      <c r="LFA403" s="11"/>
      <c r="LFB403" s="11"/>
      <c r="LFC403" s="11"/>
      <c r="LFD403" s="11"/>
      <c r="LFE403" s="11"/>
      <c r="LFF403" s="11"/>
      <c r="LFG403" s="11"/>
      <c r="LFH403" s="11"/>
      <c r="LFI403" s="11"/>
      <c r="LFJ403" s="11"/>
      <c r="LFK403" s="11"/>
      <c r="LFL403" s="11"/>
      <c r="LFM403" s="11"/>
      <c r="LFN403" s="11"/>
      <c r="LFO403" s="11"/>
      <c r="LFP403" s="11"/>
      <c r="LFQ403" s="11"/>
      <c r="LFR403" s="11"/>
      <c r="LFS403" s="11"/>
      <c r="LFT403" s="11"/>
      <c r="LFU403" s="11"/>
      <c r="LFV403" s="11"/>
      <c r="LFW403" s="11"/>
      <c r="LFX403" s="11"/>
      <c r="LFY403" s="11"/>
      <c r="LFZ403" s="11"/>
      <c r="LGA403" s="11"/>
      <c r="LGB403" s="11"/>
      <c r="LGC403" s="11"/>
      <c r="LGD403" s="11"/>
      <c r="LGE403" s="11"/>
      <c r="LGF403" s="11"/>
      <c r="LGG403" s="11"/>
      <c r="LGH403" s="11"/>
      <c r="LGI403" s="11"/>
      <c r="LGJ403" s="11"/>
      <c r="LGK403" s="11"/>
      <c r="LGL403" s="11"/>
      <c r="LGM403" s="11"/>
      <c r="LGN403" s="11"/>
      <c r="LGO403" s="11"/>
      <c r="LGP403" s="11"/>
      <c r="LGQ403" s="11"/>
      <c r="LGR403" s="11"/>
      <c r="LGS403" s="11"/>
      <c r="LGT403" s="11"/>
      <c r="LGU403" s="11"/>
      <c r="LGV403" s="11"/>
      <c r="LGW403" s="11"/>
      <c r="LGX403" s="11"/>
      <c r="LGY403" s="11"/>
      <c r="LGZ403" s="11"/>
      <c r="LHA403" s="11"/>
      <c r="LHB403" s="11"/>
      <c r="LHC403" s="11"/>
      <c r="LHD403" s="11"/>
      <c r="LHE403" s="11"/>
      <c r="LHF403" s="11"/>
      <c r="LHG403" s="11"/>
      <c r="LHH403" s="11"/>
      <c r="LHI403" s="11"/>
      <c r="LHJ403" s="11"/>
      <c r="LHK403" s="11"/>
      <c r="LHL403" s="11"/>
      <c r="LHM403" s="11"/>
      <c r="LHN403" s="11"/>
      <c r="LHO403" s="11"/>
      <c r="LHP403" s="11"/>
      <c r="LHQ403" s="11"/>
      <c r="LHR403" s="11"/>
      <c r="LHS403" s="11"/>
      <c r="LHT403" s="11"/>
      <c r="LHU403" s="11"/>
      <c r="LHV403" s="11"/>
      <c r="LHW403" s="11"/>
      <c r="LHX403" s="11"/>
      <c r="LHY403" s="11"/>
      <c r="LHZ403" s="11"/>
      <c r="LIA403" s="11"/>
      <c r="LIB403" s="11"/>
      <c r="LIC403" s="11"/>
      <c r="LID403" s="11"/>
      <c r="LIE403" s="11"/>
      <c r="LIF403" s="11"/>
      <c r="LIG403" s="11"/>
      <c r="LIH403" s="11"/>
      <c r="LII403" s="11"/>
      <c r="LIJ403" s="11"/>
      <c r="LIK403" s="11"/>
      <c r="LIL403" s="11"/>
      <c r="LIM403" s="11"/>
      <c r="LIN403" s="11"/>
      <c r="LIO403" s="11"/>
      <c r="LIP403" s="11"/>
      <c r="LIQ403" s="11"/>
      <c r="LIR403" s="11"/>
      <c r="LIS403" s="11"/>
      <c r="LIT403" s="11"/>
      <c r="LIU403" s="11"/>
      <c r="LIV403" s="11"/>
      <c r="LIW403" s="11"/>
      <c r="LIX403" s="11"/>
      <c r="LIY403" s="11"/>
      <c r="LIZ403" s="11"/>
      <c r="LJA403" s="11"/>
      <c r="LJB403" s="11"/>
      <c r="LJC403" s="11"/>
      <c r="LJD403" s="11"/>
      <c r="LJE403" s="11"/>
      <c r="LJF403" s="11"/>
      <c r="LJG403" s="11"/>
      <c r="LJH403" s="11"/>
      <c r="LJI403" s="11"/>
      <c r="LJJ403" s="11"/>
      <c r="LJK403" s="11"/>
      <c r="LJL403" s="11"/>
      <c r="LJM403" s="11"/>
      <c r="LJN403" s="11"/>
      <c r="LJO403" s="11"/>
      <c r="LJP403" s="11"/>
      <c r="LJQ403" s="11"/>
      <c r="LJR403" s="11"/>
      <c r="LJS403" s="11"/>
      <c r="LJT403" s="11"/>
      <c r="LJU403" s="11"/>
      <c r="LJV403" s="11"/>
      <c r="LJW403" s="11"/>
      <c r="LJX403" s="11"/>
      <c r="LJY403" s="11"/>
      <c r="LJZ403" s="11"/>
      <c r="LKA403" s="11"/>
      <c r="LKB403" s="11"/>
      <c r="LKC403" s="11"/>
      <c r="LKD403" s="11"/>
      <c r="LKE403" s="11"/>
      <c r="LKF403" s="11"/>
      <c r="LKG403" s="11"/>
      <c r="LKH403" s="11"/>
      <c r="LKI403" s="11"/>
      <c r="LKJ403" s="11"/>
      <c r="LKK403" s="11"/>
      <c r="LKL403" s="11"/>
      <c r="LKM403" s="11"/>
      <c r="LKN403" s="11"/>
      <c r="LKO403" s="11"/>
      <c r="LKP403" s="11"/>
      <c r="LKQ403" s="11"/>
      <c r="LKR403" s="11"/>
      <c r="LKS403" s="11"/>
      <c r="LKT403" s="11"/>
      <c r="LKU403" s="11"/>
      <c r="LKV403" s="11"/>
      <c r="LKW403" s="11"/>
      <c r="LKX403" s="11"/>
      <c r="LKY403" s="11"/>
      <c r="LKZ403" s="11"/>
      <c r="LLA403" s="11"/>
      <c r="LLB403" s="11"/>
      <c r="LLC403" s="11"/>
      <c r="LLD403" s="11"/>
      <c r="LLE403" s="11"/>
      <c r="LLF403" s="11"/>
      <c r="LLG403" s="11"/>
      <c r="LLH403" s="11"/>
      <c r="LLI403" s="11"/>
      <c r="LLJ403" s="11"/>
      <c r="LLK403" s="11"/>
      <c r="LLL403" s="11"/>
      <c r="LLM403" s="11"/>
      <c r="LLN403" s="11"/>
      <c r="LLO403" s="11"/>
      <c r="LLP403" s="11"/>
      <c r="LLQ403" s="11"/>
      <c r="LLR403" s="11"/>
      <c r="LLS403" s="11"/>
      <c r="LLT403" s="11"/>
      <c r="LLU403" s="11"/>
      <c r="LLV403" s="11"/>
      <c r="LLW403" s="11"/>
      <c r="LLX403" s="11"/>
      <c r="LLY403" s="11"/>
      <c r="LLZ403" s="11"/>
      <c r="LMA403" s="11"/>
      <c r="LMB403" s="11"/>
      <c r="LMC403" s="11"/>
      <c r="LMD403" s="11"/>
      <c r="LME403" s="11"/>
      <c r="LMF403" s="11"/>
      <c r="LMG403" s="11"/>
      <c r="LMH403" s="11"/>
      <c r="LMI403" s="11"/>
      <c r="LMJ403" s="11"/>
      <c r="LMK403" s="11"/>
      <c r="LML403" s="11"/>
      <c r="LMM403" s="11"/>
      <c r="LMN403" s="11"/>
      <c r="LMO403" s="11"/>
      <c r="LMP403" s="11"/>
      <c r="LMQ403" s="11"/>
      <c r="LMR403" s="11"/>
      <c r="LMS403" s="11"/>
      <c r="LMT403" s="11"/>
      <c r="LMU403" s="11"/>
      <c r="LMV403" s="11"/>
      <c r="LMW403" s="11"/>
      <c r="LMX403" s="11"/>
      <c r="LMY403" s="11"/>
      <c r="LMZ403" s="11"/>
      <c r="LNA403" s="11"/>
      <c r="LNB403" s="11"/>
      <c r="LNC403" s="11"/>
      <c r="LND403" s="11"/>
      <c r="LNE403" s="11"/>
      <c r="LNF403" s="11"/>
      <c r="LNG403" s="11"/>
      <c r="LNH403" s="11"/>
      <c r="LNI403" s="11"/>
      <c r="LNJ403" s="11"/>
      <c r="LNK403" s="11"/>
      <c r="LNL403" s="11"/>
      <c r="LNM403" s="11"/>
      <c r="LNN403" s="11"/>
      <c r="LNO403" s="11"/>
      <c r="LNP403" s="11"/>
      <c r="LNQ403" s="11"/>
      <c r="LNR403" s="11"/>
      <c r="LNS403" s="11"/>
      <c r="LNT403" s="11"/>
      <c r="LNU403" s="11"/>
      <c r="LNV403" s="11"/>
      <c r="LNW403" s="11"/>
      <c r="LNX403" s="11"/>
      <c r="LNY403" s="11"/>
      <c r="LNZ403" s="11"/>
      <c r="LOA403" s="11"/>
      <c r="LOB403" s="11"/>
      <c r="LOC403" s="11"/>
      <c r="LOD403" s="11"/>
      <c r="LOE403" s="11"/>
      <c r="LOF403" s="11"/>
      <c r="LOG403" s="11"/>
      <c r="LOH403" s="11"/>
      <c r="LOI403" s="11"/>
      <c r="LOJ403" s="11"/>
      <c r="LOK403" s="11"/>
      <c r="LOL403" s="11"/>
      <c r="LOM403" s="11"/>
      <c r="LON403" s="11"/>
      <c r="LOO403" s="11"/>
      <c r="LOP403" s="11"/>
      <c r="LOQ403" s="11"/>
      <c r="LOR403" s="11"/>
      <c r="LOS403" s="11"/>
      <c r="LOT403" s="11"/>
      <c r="LOU403" s="11"/>
      <c r="LOV403" s="11"/>
      <c r="LOW403" s="11"/>
      <c r="LOX403" s="11"/>
      <c r="LOY403" s="11"/>
      <c r="LOZ403" s="11"/>
      <c r="LPA403" s="11"/>
      <c r="LPB403" s="11"/>
      <c r="LPC403" s="11"/>
      <c r="LPD403" s="11"/>
      <c r="LPE403" s="11"/>
      <c r="LPF403" s="11"/>
      <c r="LPG403" s="11"/>
      <c r="LPH403" s="11"/>
      <c r="LPI403" s="11"/>
      <c r="LPJ403" s="11"/>
      <c r="LPK403" s="11"/>
      <c r="LPL403" s="11"/>
      <c r="LPM403" s="11"/>
      <c r="LPN403" s="11"/>
      <c r="LPO403" s="11"/>
      <c r="LPP403" s="11"/>
      <c r="LPQ403" s="11"/>
      <c r="LPR403" s="11"/>
      <c r="LPS403" s="11"/>
      <c r="LPT403" s="11"/>
      <c r="LPU403" s="11"/>
      <c r="LPV403" s="11"/>
      <c r="LPW403" s="11"/>
      <c r="LPX403" s="11"/>
      <c r="LPY403" s="11"/>
      <c r="LPZ403" s="11"/>
      <c r="LQA403" s="11"/>
      <c r="LQB403" s="11"/>
      <c r="LQC403" s="11"/>
      <c r="LQD403" s="11"/>
      <c r="LQE403" s="11"/>
      <c r="LQF403" s="11"/>
      <c r="LQG403" s="11"/>
      <c r="LQH403" s="11"/>
      <c r="LQI403" s="11"/>
      <c r="LQJ403" s="11"/>
      <c r="LQK403" s="11"/>
      <c r="LQL403" s="11"/>
      <c r="LQM403" s="11"/>
      <c r="LQN403" s="11"/>
      <c r="LQO403" s="11"/>
      <c r="LQP403" s="11"/>
      <c r="LQQ403" s="11"/>
      <c r="LQR403" s="11"/>
      <c r="LQS403" s="11"/>
      <c r="LQT403" s="11"/>
      <c r="LQU403" s="11"/>
      <c r="LQV403" s="11"/>
      <c r="LQW403" s="11"/>
      <c r="LQX403" s="11"/>
      <c r="LQY403" s="11"/>
      <c r="LQZ403" s="11"/>
      <c r="LRA403" s="11"/>
      <c r="LRB403" s="11"/>
      <c r="LRC403" s="11"/>
      <c r="LRD403" s="11"/>
      <c r="LRE403" s="11"/>
      <c r="LRF403" s="11"/>
      <c r="LRG403" s="11"/>
      <c r="LRH403" s="11"/>
      <c r="LRI403" s="11"/>
      <c r="LRJ403" s="11"/>
      <c r="LRK403" s="11"/>
      <c r="LRL403" s="11"/>
      <c r="LRM403" s="11"/>
      <c r="LRN403" s="11"/>
      <c r="LRO403" s="11"/>
      <c r="LRP403" s="11"/>
      <c r="LRQ403" s="11"/>
      <c r="LRR403" s="11"/>
      <c r="LRS403" s="11"/>
      <c r="LRT403" s="11"/>
      <c r="LRU403" s="11"/>
      <c r="LRV403" s="11"/>
      <c r="LRW403" s="11"/>
      <c r="LRX403" s="11"/>
      <c r="LRY403" s="11"/>
      <c r="LRZ403" s="11"/>
      <c r="LSA403" s="11"/>
      <c r="LSB403" s="11"/>
      <c r="LSC403" s="11"/>
      <c r="LSD403" s="11"/>
      <c r="LSE403" s="11"/>
      <c r="LSF403" s="11"/>
      <c r="LSG403" s="11"/>
      <c r="LSH403" s="11"/>
      <c r="LSI403" s="11"/>
      <c r="LSJ403" s="11"/>
      <c r="LSK403" s="11"/>
      <c r="LSL403" s="11"/>
      <c r="LSM403" s="11"/>
      <c r="LSN403" s="11"/>
      <c r="LSO403" s="11"/>
      <c r="LSP403" s="11"/>
      <c r="LSQ403" s="11"/>
      <c r="LSR403" s="11"/>
      <c r="LSS403" s="11"/>
      <c r="LST403" s="11"/>
      <c r="LSU403" s="11"/>
      <c r="LSV403" s="11"/>
      <c r="LSW403" s="11"/>
      <c r="LSX403" s="11"/>
      <c r="LSY403" s="11"/>
      <c r="LSZ403" s="11"/>
      <c r="LTA403" s="11"/>
      <c r="LTB403" s="11"/>
      <c r="LTC403" s="11"/>
      <c r="LTD403" s="11"/>
      <c r="LTE403" s="11"/>
      <c r="LTF403" s="11"/>
      <c r="LTG403" s="11"/>
      <c r="LTH403" s="11"/>
      <c r="LTI403" s="11"/>
      <c r="LTJ403" s="11"/>
      <c r="LTK403" s="11"/>
      <c r="LTL403" s="11"/>
      <c r="LTM403" s="11"/>
      <c r="LTN403" s="11"/>
      <c r="LTO403" s="11"/>
      <c r="LTP403" s="11"/>
      <c r="LTQ403" s="11"/>
      <c r="LTR403" s="11"/>
      <c r="LTS403" s="11"/>
      <c r="LTT403" s="11"/>
      <c r="LTU403" s="11"/>
      <c r="LTV403" s="11"/>
      <c r="LTW403" s="11"/>
      <c r="LTX403" s="11"/>
      <c r="LTY403" s="11"/>
      <c r="LTZ403" s="11"/>
      <c r="LUA403" s="11"/>
      <c r="LUB403" s="11"/>
      <c r="LUC403" s="11"/>
      <c r="LUD403" s="11"/>
      <c r="LUE403" s="11"/>
      <c r="LUF403" s="11"/>
      <c r="LUG403" s="11"/>
      <c r="LUH403" s="11"/>
      <c r="LUI403" s="11"/>
      <c r="LUJ403" s="11"/>
      <c r="LUK403" s="11"/>
      <c r="LUL403" s="11"/>
      <c r="LUM403" s="11"/>
      <c r="LUN403" s="11"/>
      <c r="LUO403" s="11"/>
      <c r="LUP403" s="11"/>
      <c r="LUQ403" s="11"/>
      <c r="LUR403" s="11"/>
      <c r="LUS403" s="11"/>
      <c r="LUT403" s="11"/>
      <c r="LUU403" s="11"/>
      <c r="LUV403" s="11"/>
      <c r="LUW403" s="11"/>
      <c r="LUX403" s="11"/>
      <c r="LUY403" s="11"/>
      <c r="LUZ403" s="11"/>
      <c r="LVA403" s="11"/>
      <c r="LVB403" s="11"/>
      <c r="LVC403" s="11"/>
      <c r="LVD403" s="11"/>
      <c r="LVE403" s="11"/>
      <c r="LVF403" s="11"/>
      <c r="LVG403" s="11"/>
      <c r="LVH403" s="11"/>
      <c r="LVI403" s="11"/>
      <c r="LVJ403" s="11"/>
      <c r="LVK403" s="11"/>
      <c r="LVL403" s="11"/>
      <c r="LVM403" s="11"/>
      <c r="LVN403" s="11"/>
      <c r="LVO403" s="11"/>
      <c r="LVP403" s="11"/>
      <c r="LVQ403" s="11"/>
      <c r="LVR403" s="11"/>
      <c r="LVS403" s="11"/>
      <c r="LVT403" s="11"/>
      <c r="LVU403" s="11"/>
      <c r="LVV403" s="11"/>
      <c r="LVW403" s="11"/>
      <c r="LVX403" s="11"/>
      <c r="LVY403" s="11"/>
      <c r="LVZ403" s="11"/>
      <c r="LWA403" s="11"/>
      <c r="LWB403" s="11"/>
      <c r="LWC403" s="11"/>
      <c r="LWD403" s="11"/>
      <c r="LWE403" s="11"/>
      <c r="LWF403" s="11"/>
      <c r="LWG403" s="11"/>
      <c r="LWH403" s="11"/>
      <c r="LWI403" s="11"/>
      <c r="LWJ403" s="11"/>
      <c r="LWK403" s="11"/>
      <c r="LWL403" s="11"/>
      <c r="LWM403" s="11"/>
      <c r="LWN403" s="11"/>
      <c r="LWO403" s="11"/>
      <c r="LWP403" s="11"/>
      <c r="LWQ403" s="11"/>
      <c r="LWR403" s="11"/>
      <c r="LWS403" s="11"/>
      <c r="LWT403" s="11"/>
      <c r="LWU403" s="11"/>
      <c r="LWV403" s="11"/>
      <c r="LWW403" s="11"/>
      <c r="LWX403" s="11"/>
      <c r="LWY403" s="11"/>
      <c r="LWZ403" s="11"/>
      <c r="LXA403" s="11"/>
      <c r="LXB403" s="11"/>
      <c r="LXC403" s="11"/>
      <c r="LXD403" s="11"/>
      <c r="LXE403" s="11"/>
      <c r="LXF403" s="11"/>
      <c r="LXG403" s="11"/>
      <c r="LXH403" s="11"/>
      <c r="LXI403" s="11"/>
      <c r="LXJ403" s="11"/>
      <c r="LXK403" s="11"/>
      <c r="LXL403" s="11"/>
      <c r="LXM403" s="11"/>
      <c r="LXN403" s="11"/>
      <c r="LXO403" s="11"/>
      <c r="LXP403" s="11"/>
      <c r="LXQ403" s="11"/>
      <c r="LXR403" s="11"/>
      <c r="LXS403" s="11"/>
      <c r="LXT403" s="11"/>
      <c r="LXU403" s="11"/>
      <c r="LXV403" s="11"/>
      <c r="LXW403" s="11"/>
      <c r="LXX403" s="11"/>
      <c r="LXY403" s="11"/>
      <c r="LXZ403" s="11"/>
      <c r="LYA403" s="11"/>
      <c r="LYB403" s="11"/>
      <c r="LYC403" s="11"/>
      <c r="LYD403" s="11"/>
      <c r="LYE403" s="11"/>
      <c r="LYF403" s="11"/>
      <c r="LYG403" s="11"/>
      <c r="LYH403" s="11"/>
      <c r="LYI403" s="11"/>
      <c r="LYJ403" s="11"/>
      <c r="LYK403" s="11"/>
      <c r="LYL403" s="11"/>
      <c r="LYM403" s="11"/>
      <c r="LYN403" s="11"/>
      <c r="LYO403" s="11"/>
      <c r="LYP403" s="11"/>
      <c r="LYQ403" s="11"/>
      <c r="LYR403" s="11"/>
      <c r="LYS403" s="11"/>
      <c r="LYT403" s="11"/>
      <c r="LYU403" s="11"/>
      <c r="LYV403" s="11"/>
      <c r="LYW403" s="11"/>
      <c r="LYX403" s="11"/>
      <c r="LYY403" s="11"/>
      <c r="LYZ403" s="11"/>
      <c r="LZA403" s="11"/>
      <c r="LZB403" s="11"/>
      <c r="LZC403" s="11"/>
      <c r="LZD403" s="11"/>
      <c r="LZE403" s="11"/>
      <c r="LZF403" s="11"/>
      <c r="LZG403" s="11"/>
      <c r="LZH403" s="11"/>
      <c r="LZI403" s="11"/>
      <c r="LZJ403" s="11"/>
      <c r="LZK403" s="11"/>
      <c r="LZL403" s="11"/>
      <c r="LZM403" s="11"/>
      <c r="LZN403" s="11"/>
      <c r="LZO403" s="11"/>
      <c r="LZP403" s="11"/>
      <c r="LZQ403" s="11"/>
      <c r="LZR403" s="11"/>
      <c r="LZS403" s="11"/>
      <c r="LZT403" s="11"/>
      <c r="LZU403" s="11"/>
      <c r="LZV403" s="11"/>
      <c r="LZW403" s="11"/>
      <c r="LZX403" s="11"/>
      <c r="LZY403" s="11"/>
      <c r="LZZ403" s="11"/>
      <c r="MAA403" s="11"/>
      <c r="MAB403" s="11"/>
      <c r="MAC403" s="11"/>
      <c r="MAD403" s="11"/>
      <c r="MAE403" s="11"/>
      <c r="MAF403" s="11"/>
      <c r="MAG403" s="11"/>
      <c r="MAH403" s="11"/>
      <c r="MAI403" s="11"/>
      <c r="MAJ403" s="11"/>
      <c r="MAK403" s="11"/>
      <c r="MAL403" s="11"/>
      <c r="MAM403" s="11"/>
      <c r="MAN403" s="11"/>
      <c r="MAO403" s="11"/>
      <c r="MAP403" s="11"/>
      <c r="MAQ403" s="11"/>
      <c r="MAR403" s="11"/>
      <c r="MAS403" s="11"/>
      <c r="MAT403" s="11"/>
      <c r="MAU403" s="11"/>
      <c r="MAV403" s="11"/>
      <c r="MAW403" s="11"/>
      <c r="MAX403" s="11"/>
      <c r="MAY403" s="11"/>
      <c r="MAZ403" s="11"/>
      <c r="MBA403" s="11"/>
      <c r="MBB403" s="11"/>
      <c r="MBC403" s="11"/>
      <c r="MBD403" s="11"/>
      <c r="MBE403" s="11"/>
      <c r="MBF403" s="11"/>
      <c r="MBG403" s="11"/>
      <c r="MBH403" s="11"/>
      <c r="MBI403" s="11"/>
      <c r="MBJ403" s="11"/>
      <c r="MBK403" s="11"/>
      <c r="MBL403" s="11"/>
      <c r="MBM403" s="11"/>
      <c r="MBN403" s="11"/>
      <c r="MBO403" s="11"/>
      <c r="MBP403" s="11"/>
      <c r="MBQ403" s="11"/>
      <c r="MBR403" s="11"/>
      <c r="MBS403" s="11"/>
      <c r="MBT403" s="11"/>
      <c r="MBU403" s="11"/>
      <c r="MBV403" s="11"/>
      <c r="MBW403" s="11"/>
      <c r="MBX403" s="11"/>
      <c r="MBY403" s="11"/>
      <c r="MBZ403" s="11"/>
      <c r="MCA403" s="11"/>
      <c r="MCB403" s="11"/>
      <c r="MCC403" s="11"/>
      <c r="MCD403" s="11"/>
      <c r="MCE403" s="11"/>
      <c r="MCF403" s="11"/>
      <c r="MCG403" s="11"/>
      <c r="MCH403" s="11"/>
      <c r="MCI403" s="11"/>
      <c r="MCJ403" s="11"/>
      <c r="MCK403" s="11"/>
      <c r="MCL403" s="11"/>
      <c r="MCM403" s="11"/>
      <c r="MCN403" s="11"/>
      <c r="MCO403" s="11"/>
      <c r="MCP403" s="11"/>
      <c r="MCQ403" s="11"/>
      <c r="MCR403" s="11"/>
      <c r="MCS403" s="11"/>
      <c r="MCT403" s="11"/>
      <c r="MCU403" s="11"/>
      <c r="MCV403" s="11"/>
      <c r="MCW403" s="11"/>
      <c r="MCX403" s="11"/>
      <c r="MCY403" s="11"/>
      <c r="MCZ403" s="11"/>
      <c r="MDA403" s="11"/>
      <c r="MDB403" s="11"/>
      <c r="MDC403" s="11"/>
      <c r="MDD403" s="11"/>
      <c r="MDE403" s="11"/>
      <c r="MDF403" s="11"/>
      <c r="MDG403" s="11"/>
      <c r="MDH403" s="11"/>
      <c r="MDI403" s="11"/>
      <c r="MDJ403" s="11"/>
      <c r="MDK403" s="11"/>
      <c r="MDL403" s="11"/>
      <c r="MDM403" s="11"/>
      <c r="MDN403" s="11"/>
      <c r="MDO403" s="11"/>
      <c r="MDP403" s="11"/>
      <c r="MDQ403" s="11"/>
      <c r="MDR403" s="11"/>
      <c r="MDS403" s="11"/>
      <c r="MDT403" s="11"/>
      <c r="MDU403" s="11"/>
      <c r="MDV403" s="11"/>
      <c r="MDW403" s="11"/>
      <c r="MDX403" s="11"/>
      <c r="MDY403" s="11"/>
      <c r="MDZ403" s="11"/>
      <c r="MEA403" s="11"/>
      <c r="MEB403" s="11"/>
      <c r="MEC403" s="11"/>
      <c r="MED403" s="11"/>
      <c r="MEE403" s="11"/>
      <c r="MEF403" s="11"/>
      <c r="MEG403" s="11"/>
      <c r="MEH403" s="11"/>
      <c r="MEI403" s="11"/>
      <c r="MEJ403" s="11"/>
      <c r="MEK403" s="11"/>
      <c r="MEL403" s="11"/>
      <c r="MEM403" s="11"/>
      <c r="MEN403" s="11"/>
      <c r="MEO403" s="11"/>
      <c r="MEP403" s="11"/>
      <c r="MEQ403" s="11"/>
      <c r="MER403" s="11"/>
      <c r="MES403" s="11"/>
      <c r="MET403" s="11"/>
      <c r="MEU403" s="11"/>
      <c r="MEV403" s="11"/>
      <c r="MEW403" s="11"/>
      <c r="MEX403" s="11"/>
      <c r="MEY403" s="11"/>
      <c r="MEZ403" s="11"/>
      <c r="MFA403" s="11"/>
      <c r="MFB403" s="11"/>
      <c r="MFC403" s="11"/>
      <c r="MFD403" s="11"/>
      <c r="MFE403" s="11"/>
      <c r="MFF403" s="11"/>
      <c r="MFG403" s="11"/>
      <c r="MFH403" s="11"/>
      <c r="MFI403" s="11"/>
      <c r="MFJ403" s="11"/>
      <c r="MFK403" s="11"/>
      <c r="MFL403" s="11"/>
      <c r="MFM403" s="11"/>
      <c r="MFN403" s="11"/>
      <c r="MFO403" s="11"/>
      <c r="MFP403" s="11"/>
      <c r="MFQ403" s="11"/>
      <c r="MFR403" s="11"/>
      <c r="MFS403" s="11"/>
      <c r="MFT403" s="11"/>
      <c r="MFU403" s="11"/>
      <c r="MFV403" s="11"/>
      <c r="MFW403" s="11"/>
      <c r="MFX403" s="11"/>
      <c r="MFY403" s="11"/>
      <c r="MFZ403" s="11"/>
      <c r="MGA403" s="11"/>
      <c r="MGB403" s="11"/>
      <c r="MGC403" s="11"/>
      <c r="MGD403" s="11"/>
      <c r="MGE403" s="11"/>
      <c r="MGF403" s="11"/>
      <c r="MGG403" s="11"/>
      <c r="MGH403" s="11"/>
      <c r="MGI403" s="11"/>
      <c r="MGJ403" s="11"/>
      <c r="MGK403" s="11"/>
      <c r="MGL403" s="11"/>
      <c r="MGM403" s="11"/>
      <c r="MGN403" s="11"/>
      <c r="MGO403" s="11"/>
      <c r="MGP403" s="11"/>
      <c r="MGQ403" s="11"/>
      <c r="MGR403" s="11"/>
      <c r="MGS403" s="11"/>
      <c r="MGT403" s="11"/>
      <c r="MGU403" s="11"/>
      <c r="MGV403" s="11"/>
      <c r="MGW403" s="11"/>
      <c r="MGX403" s="11"/>
      <c r="MGY403" s="11"/>
      <c r="MGZ403" s="11"/>
      <c r="MHA403" s="11"/>
      <c r="MHB403" s="11"/>
      <c r="MHC403" s="11"/>
      <c r="MHD403" s="11"/>
      <c r="MHE403" s="11"/>
      <c r="MHF403" s="11"/>
      <c r="MHG403" s="11"/>
      <c r="MHH403" s="11"/>
      <c r="MHI403" s="11"/>
      <c r="MHJ403" s="11"/>
      <c r="MHK403" s="11"/>
      <c r="MHL403" s="11"/>
      <c r="MHM403" s="11"/>
      <c r="MHN403" s="11"/>
      <c r="MHO403" s="11"/>
      <c r="MHP403" s="11"/>
      <c r="MHQ403" s="11"/>
      <c r="MHR403" s="11"/>
      <c r="MHS403" s="11"/>
      <c r="MHT403" s="11"/>
      <c r="MHU403" s="11"/>
      <c r="MHV403" s="11"/>
      <c r="MHW403" s="11"/>
      <c r="MHX403" s="11"/>
      <c r="MHY403" s="11"/>
      <c r="MHZ403" s="11"/>
      <c r="MIA403" s="11"/>
      <c r="MIB403" s="11"/>
      <c r="MIC403" s="11"/>
      <c r="MID403" s="11"/>
      <c r="MIE403" s="11"/>
      <c r="MIF403" s="11"/>
      <c r="MIG403" s="11"/>
      <c r="MIH403" s="11"/>
      <c r="MII403" s="11"/>
      <c r="MIJ403" s="11"/>
      <c r="MIK403" s="11"/>
      <c r="MIL403" s="11"/>
      <c r="MIM403" s="11"/>
      <c r="MIN403" s="11"/>
      <c r="MIO403" s="11"/>
      <c r="MIP403" s="11"/>
      <c r="MIQ403" s="11"/>
      <c r="MIR403" s="11"/>
      <c r="MIS403" s="11"/>
      <c r="MIT403" s="11"/>
      <c r="MIU403" s="11"/>
      <c r="MIV403" s="11"/>
      <c r="MIW403" s="11"/>
      <c r="MIX403" s="11"/>
      <c r="MIY403" s="11"/>
      <c r="MIZ403" s="11"/>
      <c r="MJA403" s="11"/>
      <c r="MJB403" s="11"/>
      <c r="MJC403" s="11"/>
      <c r="MJD403" s="11"/>
      <c r="MJE403" s="11"/>
      <c r="MJF403" s="11"/>
      <c r="MJG403" s="11"/>
      <c r="MJH403" s="11"/>
      <c r="MJI403" s="11"/>
      <c r="MJJ403" s="11"/>
      <c r="MJK403" s="11"/>
      <c r="MJL403" s="11"/>
      <c r="MJM403" s="11"/>
      <c r="MJN403" s="11"/>
      <c r="MJO403" s="11"/>
      <c r="MJP403" s="11"/>
      <c r="MJQ403" s="11"/>
      <c r="MJR403" s="11"/>
      <c r="MJS403" s="11"/>
      <c r="MJT403" s="11"/>
      <c r="MJU403" s="11"/>
      <c r="MJV403" s="11"/>
      <c r="MJW403" s="11"/>
      <c r="MJX403" s="11"/>
      <c r="MJY403" s="11"/>
      <c r="MJZ403" s="11"/>
      <c r="MKA403" s="11"/>
      <c r="MKB403" s="11"/>
      <c r="MKC403" s="11"/>
      <c r="MKD403" s="11"/>
      <c r="MKE403" s="11"/>
      <c r="MKF403" s="11"/>
      <c r="MKG403" s="11"/>
      <c r="MKH403" s="11"/>
      <c r="MKI403" s="11"/>
      <c r="MKJ403" s="11"/>
      <c r="MKK403" s="11"/>
      <c r="MKL403" s="11"/>
      <c r="MKM403" s="11"/>
      <c r="MKN403" s="11"/>
      <c r="MKO403" s="11"/>
      <c r="MKP403" s="11"/>
      <c r="MKQ403" s="11"/>
      <c r="MKR403" s="11"/>
      <c r="MKS403" s="11"/>
      <c r="MKT403" s="11"/>
      <c r="MKU403" s="11"/>
      <c r="MKV403" s="11"/>
      <c r="MKW403" s="11"/>
      <c r="MKX403" s="11"/>
      <c r="MKY403" s="11"/>
      <c r="MKZ403" s="11"/>
      <c r="MLA403" s="11"/>
      <c r="MLB403" s="11"/>
      <c r="MLC403" s="11"/>
      <c r="MLD403" s="11"/>
      <c r="MLE403" s="11"/>
      <c r="MLF403" s="11"/>
      <c r="MLG403" s="11"/>
      <c r="MLH403" s="11"/>
      <c r="MLI403" s="11"/>
      <c r="MLJ403" s="11"/>
      <c r="MLK403" s="11"/>
      <c r="MLL403" s="11"/>
      <c r="MLM403" s="11"/>
      <c r="MLN403" s="11"/>
      <c r="MLO403" s="11"/>
      <c r="MLP403" s="11"/>
      <c r="MLQ403" s="11"/>
      <c r="MLR403" s="11"/>
      <c r="MLS403" s="11"/>
      <c r="MLT403" s="11"/>
      <c r="MLU403" s="11"/>
      <c r="MLV403" s="11"/>
      <c r="MLW403" s="11"/>
      <c r="MLX403" s="11"/>
      <c r="MLY403" s="11"/>
      <c r="MLZ403" s="11"/>
      <c r="MMA403" s="11"/>
      <c r="MMB403" s="11"/>
      <c r="MMC403" s="11"/>
      <c r="MMD403" s="11"/>
      <c r="MME403" s="11"/>
      <c r="MMF403" s="11"/>
      <c r="MMG403" s="11"/>
      <c r="MMH403" s="11"/>
      <c r="MMI403" s="11"/>
      <c r="MMJ403" s="11"/>
      <c r="MMK403" s="11"/>
      <c r="MML403" s="11"/>
      <c r="MMM403" s="11"/>
      <c r="MMN403" s="11"/>
      <c r="MMO403" s="11"/>
      <c r="MMP403" s="11"/>
      <c r="MMQ403" s="11"/>
      <c r="MMR403" s="11"/>
      <c r="MMS403" s="11"/>
      <c r="MMT403" s="11"/>
      <c r="MMU403" s="11"/>
      <c r="MMV403" s="11"/>
      <c r="MMW403" s="11"/>
      <c r="MMX403" s="11"/>
      <c r="MMY403" s="11"/>
      <c r="MMZ403" s="11"/>
      <c r="MNA403" s="11"/>
      <c r="MNB403" s="11"/>
      <c r="MNC403" s="11"/>
      <c r="MND403" s="11"/>
      <c r="MNE403" s="11"/>
      <c r="MNF403" s="11"/>
      <c r="MNG403" s="11"/>
      <c r="MNH403" s="11"/>
      <c r="MNI403" s="11"/>
      <c r="MNJ403" s="11"/>
      <c r="MNK403" s="11"/>
      <c r="MNL403" s="11"/>
      <c r="MNM403" s="11"/>
      <c r="MNN403" s="11"/>
      <c r="MNO403" s="11"/>
      <c r="MNP403" s="11"/>
      <c r="MNQ403" s="11"/>
      <c r="MNR403" s="11"/>
      <c r="MNS403" s="11"/>
      <c r="MNT403" s="11"/>
      <c r="MNU403" s="11"/>
      <c r="MNV403" s="11"/>
      <c r="MNW403" s="11"/>
      <c r="MNX403" s="11"/>
      <c r="MNY403" s="11"/>
      <c r="MNZ403" s="11"/>
      <c r="MOA403" s="11"/>
      <c r="MOB403" s="11"/>
      <c r="MOC403" s="11"/>
      <c r="MOD403" s="11"/>
      <c r="MOE403" s="11"/>
      <c r="MOF403" s="11"/>
      <c r="MOG403" s="11"/>
      <c r="MOH403" s="11"/>
      <c r="MOI403" s="11"/>
      <c r="MOJ403" s="11"/>
      <c r="MOK403" s="11"/>
      <c r="MOL403" s="11"/>
      <c r="MOM403" s="11"/>
      <c r="MON403" s="11"/>
      <c r="MOO403" s="11"/>
      <c r="MOP403" s="11"/>
      <c r="MOQ403" s="11"/>
      <c r="MOR403" s="11"/>
      <c r="MOS403" s="11"/>
      <c r="MOT403" s="11"/>
      <c r="MOU403" s="11"/>
      <c r="MOV403" s="11"/>
      <c r="MOW403" s="11"/>
      <c r="MOX403" s="11"/>
      <c r="MOY403" s="11"/>
      <c r="MOZ403" s="11"/>
      <c r="MPA403" s="11"/>
      <c r="MPB403" s="11"/>
      <c r="MPC403" s="11"/>
      <c r="MPD403" s="11"/>
      <c r="MPE403" s="11"/>
      <c r="MPF403" s="11"/>
      <c r="MPG403" s="11"/>
      <c r="MPH403" s="11"/>
      <c r="MPI403" s="11"/>
      <c r="MPJ403" s="11"/>
      <c r="MPK403" s="11"/>
      <c r="MPL403" s="11"/>
      <c r="MPM403" s="11"/>
      <c r="MPN403" s="11"/>
      <c r="MPO403" s="11"/>
      <c r="MPP403" s="11"/>
      <c r="MPQ403" s="11"/>
      <c r="MPR403" s="11"/>
      <c r="MPS403" s="11"/>
      <c r="MPT403" s="11"/>
      <c r="MPU403" s="11"/>
      <c r="MPV403" s="11"/>
      <c r="MPW403" s="11"/>
      <c r="MPX403" s="11"/>
      <c r="MPY403" s="11"/>
      <c r="MPZ403" s="11"/>
      <c r="MQA403" s="11"/>
      <c r="MQB403" s="11"/>
      <c r="MQC403" s="11"/>
      <c r="MQD403" s="11"/>
      <c r="MQE403" s="11"/>
      <c r="MQF403" s="11"/>
      <c r="MQG403" s="11"/>
      <c r="MQH403" s="11"/>
      <c r="MQI403" s="11"/>
      <c r="MQJ403" s="11"/>
      <c r="MQK403" s="11"/>
      <c r="MQL403" s="11"/>
      <c r="MQM403" s="11"/>
      <c r="MQN403" s="11"/>
      <c r="MQO403" s="11"/>
      <c r="MQP403" s="11"/>
      <c r="MQQ403" s="11"/>
      <c r="MQR403" s="11"/>
      <c r="MQS403" s="11"/>
      <c r="MQT403" s="11"/>
      <c r="MQU403" s="11"/>
      <c r="MQV403" s="11"/>
      <c r="MQW403" s="11"/>
      <c r="MQX403" s="11"/>
      <c r="MQY403" s="11"/>
      <c r="MQZ403" s="11"/>
      <c r="MRA403" s="11"/>
      <c r="MRB403" s="11"/>
      <c r="MRC403" s="11"/>
      <c r="MRD403" s="11"/>
      <c r="MRE403" s="11"/>
      <c r="MRF403" s="11"/>
      <c r="MRG403" s="11"/>
      <c r="MRH403" s="11"/>
      <c r="MRI403" s="11"/>
      <c r="MRJ403" s="11"/>
      <c r="MRK403" s="11"/>
      <c r="MRL403" s="11"/>
      <c r="MRM403" s="11"/>
      <c r="MRN403" s="11"/>
      <c r="MRO403" s="11"/>
      <c r="MRP403" s="11"/>
      <c r="MRQ403" s="11"/>
      <c r="MRR403" s="11"/>
      <c r="MRS403" s="11"/>
      <c r="MRT403" s="11"/>
      <c r="MRU403" s="11"/>
      <c r="MRV403" s="11"/>
      <c r="MRW403" s="11"/>
      <c r="MRX403" s="11"/>
      <c r="MRY403" s="11"/>
      <c r="MRZ403" s="11"/>
      <c r="MSA403" s="11"/>
      <c r="MSB403" s="11"/>
      <c r="MSC403" s="11"/>
      <c r="MSD403" s="11"/>
      <c r="MSE403" s="11"/>
      <c r="MSF403" s="11"/>
      <c r="MSG403" s="11"/>
      <c r="MSH403" s="11"/>
      <c r="MSI403" s="11"/>
      <c r="MSJ403" s="11"/>
      <c r="MSK403" s="11"/>
      <c r="MSL403" s="11"/>
      <c r="MSM403" s="11"/>
      <c r="MSN403" s="11"/>
      <c r="MSO403" s="11"/>
      <c r="MSP403" s="11"/>
      <c r="MSQ403" s="11"/>
      <c r="MSR403" s="11"/>
      <c r="MSS403" s="11"/>
      <c r="MST403" s="11"/>
      <c r="MSU403" s="11"/>
      <c r="MSV403" s="11"/>
      <c r="MSW403" s="11"/>
      <c r="MSX403" s="11"/>
      <c r="MSY403" s="11"/>
      <c r="MSZ403" s="11"/>
      <c r="MTA403" s="11"/>
      <c r="MTB403" s="11"/>
      <c r="MTC403" s="11"/>
      <c r="MTD403" s="11"/>
      <c r="MTE403" s="11"/>
      <c r="MTF403" s="11"/>
      <c r="MTG403" s="11"/>
      <c r="MTH403" s="11"/>
      <c r="MTI403" s="11"/>
      <c r="MTJ403" s="11"/>
      <c r="MTK403" s="11"/>
      <c r="MTL403" s="11"/>
      <c r="MTM403" s="11"/>
      <c r="MTN403" s="11"/>
      <c r="MTO403" s="11"/>
      <c r="MTP403" s="11"/>
      <c r="MTQ403" s="11"/>
      <c r="MTR403" s="11"/>
      <c r="MTS403" s="11"/>
      <c r="MTT403" s="11"/>
      <c r="MTU403" s="11"/>
      <c r="MTV403" s="11"/>
      <c r="MTW403" s="11"/>
      <c r="MTX403" s="11"/>
      <c r="MTY403" s="11"/>
      <c r="MTZ403" s="11"/>
      <c r="MUA403" s="11"/>
      <c r="MUB403" s="11"/>
      <c r="MUC403" s="11"/>
      <c r="MUD403" s="11"/>
      <c r="MUE403" s="11"/>
      <c r="MUF403" s="11"/>
      <c r="MUG403" s="11"/>
      <c r="MUH403" s="11"/>
      <c r="MUI403" s="11"/>
      <c r="MUJ403" s="11"/>
      <c r="MUK403" s="11"/>
      <c r="MUL403" s="11"/>
      <c r="MUM403" s="11"/>
      <c r="MUN403" s="11"/>
      <c r="MUO403" s="11"/>
      <c r="MUP403" s="11"/>
      <c r="MUQ403" s="11"/>
      <c r="MUR403" s="11"/>
      <c r="MUS403" s="11"/>
      <c r="MUT403" s="11"/>
      <c r="MUU403" s="11"/>
      <c r="MUV403" s="11"/>
      <c r="MUW403" s="11"/>
      <c r="MUX403" s="11"/>
      <c r="MUY403" s="11"/>
      <c r="MUZ403" s="11"/>
      <c r="MVA403" s="11"/>
      <c r="MVB403" s="11"/>
      <c r="MVC403" s="11"/>
      <c r="MVD403" s="11"/>
      <c r="MVE403" s="11"/>
      <c r="MVF403" s="11"/>
      <c r="MVG403" s="11"/>
      <c r="MVH403" s="11"/>
      <c r="MVI403" s="11"/>
      <c r="MVJ403" s="11"/>
      <c r="MVK403" s="11"/>
      <c r="MVL403" s="11"/>
      <c r="MVM403" s="11"/>
      <c r="MVN403" s="11"/>
      <c r="MVO403" s="11"/>
      <c r="MVP403" s="11"/>
      <c r="MVQ403" s="11"/>
      <c r="MVR403" s="11"/>
      <c r="MVS403" s="11"/>
      <c r="MVT403" s="11"/>
      <c r="MVU403" s="11"/>
      <c r="MVV403" s="11"/>
      <c r="MVW403" s="11"/>
      <c r="MVX403" s="11"/>
      <c r="MVY403" s="11"/>
      <c r="MVZ403" s="11"/>
      <c r="MWA403" s="11"/>
      <c r="MWB403" s="11"/>
      <c r="MWC403" s="11"/>
      <c r="MWD403" s="11"/>
      <c r="MWE403" s="11"/>
      <c r="MWF403" s="11"/>
      <c r="MWG403" s="11"/>
      <c r="MWH403" s="11"/>
      <c r="MWI403" s="11"/>
      <c r="MWJ403" s="11"/>
      <c r="MWK403" s="11"/>
      <c r="MWL403" s="11"/>
      <c r="MWM403" s="11"/>
      <c r="MWN403" s="11"/>
      <c r="MWO403" s="11"/>
      <c r="MWP403" s="11"/>
      <c r="MWQ403" s="11"/>
      <c r="MWR403" s="11"/>
      <c r="MWS403" s="11"/>
      <c r="MWT403" s="11"/>
      <c r="MWU403" s="11"/>
      <c r="MWV403" s="11"/>
      <c r="MWW403" s="11"/>
      <c r="MWX403" s="11"/>
      <c r="MWY403" s="11"/>
      <c r="MWZ403" s="11"/>
      <c r="MXA403" s="11"/>
      <c r="MXB403" s="11"/>
      <c r="MXC403" s="11"/>
      <c r="MXD403" s="11"/>
      <c r="MXE403" s="11"/>
      <c r="MXF403" s="11"/>
      <c r="MXG403" s="11"/>
      <c r="MXH403" s="11"/>
      <c r="MXI403" s="11"/>
      <c r="MXJ403" s="11"/>
      <c r="MXK403" s="11"/>
      <c r="MXL403" s="11"/>
      <c r="MXM403" s="11"/>
      <c r="MXN403" s="11"/>
      <c r="MXO403" s="11"/>
      <c r="MXP403" s="11"/>
      <c r="MXQ403" s="11"/>
      <c r="MXR403" s="11"/>
      <c r="MXS403" s="11"/>
      <c r="MXT403" s="11"/>
      <c r="MXU403" s="11"/>
      <c r="MXV403" s="11"/>
      <c r="MXW403" s="11"/>
      <c r="MXX403" s="11"/>
      <c r="MXY403" s="11"/>
      <c r="MXZ403" s="11"/>
      <c r="MYA403" s="11"/>
      <c r="MYB403" s="11"/>
      <c r="MYC403" s="11"/>
      <c r="MYD403" s="11"/>
      <c r="MYE403" s="11"/>
      <c r="MYF403" s="11"/>
      <c r="MYG403" s="11"/>
      <c r="MYH403" s="11"/>
      <c r="MYI403" s="11"/>
      <c r="MYJ403" s="11"/>
      <c r="MYK403" s="11"/>
      <c r="MYL403" s="11"/>
      <c r="MYM403" s="11"/>
      <c r="MYN403" s="11"/>
      <c r="MYO403" s="11"/>
      <c r="MYP403" s="11"/>
      <c r="MYQ403" s="11"/>
      <c r="MYR403" s="11"/>
      <c r="MYS403" s="11"/>
      <c r="MYT403" s="11"/>
      <c r="MYU403" s="11"/>
      <c r="MYV403" s="11"/>
      <c r="MYW403" s="11"/>
      <c r="MYX403" s="11"/>
      <c r="MYY403" s="11"/>
      <c r="MYZ403" s="11"/>
      <c r="MZA403" s="11"/>
      <c r="MZB403" s="11"/>
      <c r="MZC403" s="11"/>
      <c r="MZD403" s="11"/>
      <c r="MZE403" s="11"/>
      <c r="MZF403" s="11"/>
      <c r="MZG403" s="11"/>
      <c r="MZH403" s="11"/>
      <c r="MZI403" s="11"/>
      <c r="MZJ403" s="11"/>
      <c r="MZK403" s="11"/>
      <c r="MZL403" s="11"/>
      <c r="MZM403" s="11"/>
      <c r="MZN403" s="11"/>
      <c r="MZO403" s="11"/>
      <c r="MZP403" s="11"/>
      <c r="MZQ403" s="11"/>
      <c r="MZR403" s="11"/>
      <c r="MZS403" s="11"/>
      <c r="MZT403" s="11"/>
      <c r="MZU403" s="11"/>
      <c r="MZV403" s="11"/>
      <c r="MZW403" s="11"/>
      <c r="MZX403" s="11"/>
      <c r="MZY403" s="11"/>
      <c r="MZZ403" s="11"/>
      <c r="NAA403" s="11"/>
      <c r="NAB403" s="11"/>
      <c r="NAC403" s="11"/>
      <c r="NAD403" s="11"/>
      <c r="NAE403" s="11"/>
      <c r="NAF403" s="11"/>
      <c r="NAG403" s="11"/>
      <c r="NAH403" s="11"/>
      <c r="NAI403" s="11"/>
      <c r="NAJ403" s="11"/>
      <c r="NAK403" s="11"/>
      <c r="NAL403" s="11"/>
      <c r="NAM403" s="11"/>
      <c r="NAN403" s="11"/>
      <c r="NAO403" s="11"/>
      <c r="NAP403" s="11"/>
      <c r="NAQ403" s="11"/>
      <c r="NAR403" s="11"/>
      <c r="NAS403" s="11"/>
      <c r="NAT403" s="11"/>
      <c r="NAU403" s="11"/>
      <c r="NAV403" s="11"/>
      <c r="NAW403" s="11"/>
      <c r="NAX403" s="11"/>
      <c r="NAY403" s="11"/>
      <c r="NAZ403" s="11"/>
      <c r="NBA403" s="11"/>
      <c r="NBB403" s="11"/>
      <c r="NBC403" s="11"/>
      <c r="NBD403" s="11"/>
      <c r="NBE403" s="11"/>
      <c r="NBF403" s="11"/>
      <c r="NBG403" s="11"/>
      <c r="NBH403" s="11"/>
      <c r="NBI403" s="11"/>
      <c r="NBJ403" s="11"/>
      <c r="NBK403" s="11"/>
      <c r="NBL403" s="11"/>
      <c r="NBM403" s="11"/>
      <c r="NBN403" s="11"/>
      <c r="NBO403" s="11"/>
      <c r="NBP403" s="11"/>
      <c r="NBQ403" s="11"/>
      <c r="NBR403" s="11"/>
      <c r="NBS403" s="11"/>
      <c r="NBT403" s="11"/>
      <c r="NBU403" s="11"/>
      <c r="NBV403" s="11"/>
      <c r="NBW403" s="11"/>
      <c r="NBX403" s="11"/>
      <c r="NBY403" s="11"/>
      <c r="NBZ403" s="11"/>
      <c r="NCA403" s="11"/>
      <c r="NCB403" s="11"/>
      <c r="NCC403" s="11"/>
      <c r="NCD403" s="11"/>
      <c r="NCE403" s="11"/>
      <c r="NCF403" s="11"/>
      <c r="NCG403" s="11"/>
      <c r="NCH403" s="11"/>
      <c r="NCI403" s="11"/>
      <c r="NCJ403" s="11"/>
      <c r="NCK403" s="11"/>
      <c r="NCL403" s="11"/>
      <c r="NCM403" s="11"/>
      <c r="NCN403" s="11"/>
      <c r="NCO403" s="11"/>
      <c r="NCP403" s="11"/>
      <c r="NCQ403" s="11"/>
      <c r="NCR403" s="11"/>
      <c r="NCS403" s="11"/>
      <c r="NCT403" s="11"/>
      <c r="NCU403" s="11"/>
      <c r="NCV403" s="11"/>
      <c r="NCW403" s="11"/>
      <c r="NCX403" s="11"/>
      <c r="NCY403" s="11"/>
      <c r="NCZ403" s="11"/>
      <c r="NDA403" s="11"/>
      <c r="NDB403" s="11"/>
      <c r="NDC403" s="11"/>
      <c r="NDD403" s="11"/>
      <c r="NDE403" s="11"/>
      <c r="NDF403" s="11"/>
      <c r="NDG403" s="11"/>
      <c r="NDH403" s="11"/>
      <c r="NDI403" s="11"/>
      <c r="NDJ403" s="11"/>
      <c r="NDK403" s="11"/>
      <c r="NDL403" s="11"/>
      <c r="NDM403" s="11"/>
      <c r="NDN403" s="11"/>
      <c r="NDO403" s="11"/>
      <c r="NDP403" s="11"/>
      <c r="NDQ403" s="11"/>
      <c r="NDR403" s="11"/>
      <c r="NDS403" s="11"/>
      <c r="NDT403" s="11"/>
      <c r="NDU403" s="11"/>
      <c r="NDV403" s="11"/>
      <c r="NDW403" s="11"/>
      <c r="NDX403" s="11"/>
      <c r="NDY403" s="11"/>
      <c r="NDZ403" s="11"/>
      <c r="NEA403" s="11"/>
      <c r="NEB403" s="11"/>
      <c r="NEC403" s="11"/>
      <c r="NED403" s="11"/>
      <c r="NEE403" s="11"/>
      <c r="NEF403" s="11"/>
      <c r="NEG403" s="11"/>
      <c r="NEH403" s="11"/>
      <c r="NEI403" s="11"/>
      <c r="NEJ403" s="11"/>
      <c r="NEK403" s="11"/>
      <c r="NEL403" s="11"/>
      <c r="NEM403" s="11"/>
      <c r="NEN403" s="11"/>
      <c r="NEO403" s="11"/>
      <c r="NEP403" s="11"/>
      <c r="NEQ403" s="11"/>
      <c r="NER403" s="11"/>
      <c r="NES403" s="11"/>
      <c r="NET403" s="11"/>
      <c r="NEU403" s="11"/>
      <c r="NEV403" s="11"/>
      <c r="NEW403" s="11"/>
      <c r="NEX403" s="11"/>
      <c r="NEY403" s="11"/>
      <c r="NEZ403" s="11"/>
      <c r="NFA403" s="11"/>
      <c r="NFB403" s="11"/>
      <c r="NFC403" s="11"/>
      <c r="NFD403" s="11"/>
      <c r="NFE403" s="11"/>
      <c r="NFF403" s="11"/>
      <c r="NFG403" s="11"/>
      <c r="NFH403" s="11"/>
      <c r="NFI403" s="11"/>
      <c r="NFJ403" s="11"/>
      <c r="NFK403" s="11"/>
      <c r="NFL403" s="11"/>
      <c r="NFM403" s="11"/>
      <c r="NFN403" s="11"/>
      <c r="NFO403" s="11"/>
      <c r="NFP403" s="11"/>
      <c r="NFQ403" s="11"/>
      <c r="NFR403" s="11"/>
      <c r="NFS403" s="11"/>
      <c r="NFT403" s="11"/>
      <c r="NFU403" s="11"/>
      <c r="NFV403" s="11"/>
      <c r="NFW403" s="11"/>
      <c r="NFX403" s="11"/>
      <c r="NFY403" s="11"/>
      <c r="NFZ403" s="11"/>
      <c r="NGA403" s="11"/>
      <c r="NGB403" s="11"/>
      <c r="NGC403" s="11"/>
      <c r="NGD403" s="11"/>
      <c r="NGE403" s="11"/>
      <c r="NGF403" s="11"/>
      <c r="NGG403" s="11"/>
      <c r="NGH403" s="11"/>
      <c r="NGI403" s="11"/>
      <c r="NGJ403" s="11"/>
      <c r="NGK403" s="11"/>
      <c r="NGL403" s="11"/>
      <c r="NGM403" s="11"/>
      <c r="NGN403" s="11"/>
      <c r="NGO403" s="11"/>
      <c r="NGP403" s="11"/>
      <c r="NGQ403" s="11"/>
      <c r="NGR403" s="11"/>
      <c r="NGS403" s="11"/>
      <c r="NGT403" s="11"/>
      <c r="NGU403" s="11"/>
      <c r="NGV403" s="11"/>
      <c r="NGW403" s="11"/>
      <c r="NGX403" s="11"/>
      <c r="NGY403" s="11"/>
      <c r="NGZ403" s="11"/>
      <c r="NHA403" s="11"/>
      <c r="NHB403" s="11"/>
      <c r="NHC403" s="11"/>
      <c r="NHD403" s="11"/>
      <c r="NHE403" s="11"/>
      <c r="NHF403" s="11"/>
      <c r="NHG403" s="11"/>
      <c r="NHH403" s="11"/>
      <c r="NHI403" s="11"/>
      <c r="NHJ403" s="11"/>
      <c r="NHK403" s="11"/>
      <c r="NHL403" s="11"/>
      <c r="NHM403" s="11"/>
      <c r="NHN403" s="11"/>
      <c r="NHO403" s="11"/>
      <c r="NHP403" s="11"/>
      <c r="NHQ403" s="11"/>
      <c r="NHR403" s="11"/>
      <c r="NHS403" s="11"/>
      <c r="NHT403" s="11"/>
      <c r="NHU403" s="11"/>
      <c r="NHV403" s="11"/>
      <c r="NHW403" s="11"/>
      <c r="NHX403" s="11"/>
      <c r="NHY403" s="11"/>
      <c r="NHZ403" s="11"/>
      <c r="NIA403" s="11"/>
      <c r="NIB403" s="11"/>
      <c r="NIC403" s="11"/>
      <c r="NID403" s="11"/>
      <c r="NIE403" s="11"/>
      <c r="NIF403" s="11"/>
      <c r="NIG403" s="11"/>
      <c r="NIH403" s="11"/>
      <c r="NII403" s="11"/>
      <c r="NIJ403" s="11"/>
      <c r="NIK403" s="11"/>
      <c r="NIL403" s="11"/>
      <c r="NIM403" s="11"/>
      <c r="NIN403" s="11"/>
      <c r="NIO403" s="11"/>
      <c r="NIP403" s="11"/>
      <c r="NIQ403" s="11"/>
      <c r="NIR403" s="11"/>
      <c r="NIS403" s="11"/>
      <c r="NIT403" s="11"/>
      <c r="NIU403" s="11"/>
      <c r="NIV403" s="11"/>
      <c r="NIW403" s="11"/>
      <c r="NIX403" s="11"/>
      <c r="NIY403" s="11"/>
      <c r="NIZ403" s="11"/>
      <c r="NJA403" s="11"/>
      <c r="NJB403" s="11"/>
      <c r="NJC403" s="11"/>
      <c r="NJD403" s="11"/>
      <c r="NJE403" s="11"/>
      <c r="NJF403" s="11"/>
      <c r="NJG403" s="11"/>
      <c r="NJH403" s="11"/>
      <c r="NJI403" s="11"/>
      <c r="NJJ403" s="11"/>
      <c r="NJK403" s="11"/>
      <c r="NJL403" s="11"/>
      <c r="NJM403" s="11"/>
      <c r="NJN403" s="11"/>
      <c r="NJO403" s="11"/>
      <c r="NJP403" s="11"/>
      <c r="NJQ403" s="11"/>
      <c r="NJR403" s="11"/>
      <c r="NJS403" s="11"/>
      <c r="NJT403" s="11"/>
      <c r="NJU403" s="11"/>
      <c r="NJV403" s="11"/>
      <c r="NJW403" s="11"/>
      <c r="NJX403" s="11"/>
      <c r="NJY403" s="11"/>
      <c r="NJZ403" s="11"/>
      <c r="NKA403" s="11"/>
      <c r="NKB403" s="11"/>
      <c r="NKC403" s="11"/>
      <c r="NKD403" s="11"/>
      <c r="NKE403" s="11"/>
      <c r="NKF403" s="11"/>
      <c r="NKG403" s="11"/>
      <c r="NKH403" s="11"/>
      <c r="NKI403" s="11"/>
      <c r="NKJ403" s="11"/>
      <c r="NKK403" s="11"/>
      <c r="NKL403" s="11"/>
      <c r="NKM403" s="11"/>
      <c r="NKN403" s="11"/>
      <c r="NKO403" s="11"/>
      <c r="NKP403" s="11"/>
      <c r="NKQ403" s="11"/>
      <c r="NKR403" s="11"/>
      <c r="NKS403" s="11"/>
      <c r="NKT403" s="11"/>
      <c r="NKU403" s="11"/>
      <c r="NKV403" s="11"/>
      <c r="NKW403" s="11"/>
      <c r="NKX403" s="11"/>
      <c r="NKY403" s="11"/>
      <c r="NKZ403" s="11"/>
      <c r="NLA403" s="11"/>
      <c r="NLB403" s="11"/>
      <c r="NLC403" s="11"/>
      <c r="NLD403" s="11"/>
      <c r="NLE403" s="11"/>
      <c r="NLF403" s="11"/>
      <c r="NLG403" s="11"/>
      <c r="NLH403" s="11"/>
      <c r="NLI403" s="11"/>
      <c r="NLJ403" s="11"/>
      <c r="NLK403" s="11"/>
      <c r="NLL403" s="11"/>
      <c r="NLM403" s="11"/>
      <c r="NLN403" s="11"/>
      <c r="NLO403" s="11"/>
      <c r="NLP403" s="11"/>
      <c r="NLQ403" s="11"/>
      <c r="NLR403" s="11"/>
      <c r="NLS403" s="11"/>
      <c r="NLT403" s="11"/>
      <c r="NLU403" s="11"/>
      <c r="NLV403" s="11"/>
      <c r="NLW403" s="11"/>
      <c r="NLX403" s="11"/>
      <c r="NLY403" s="11"/>
      <c r="NLZ403" s="11"/>
      <c r="NMA403" s="11"/>
      <c r="NMB403" s="11"/>
      <c r="NMC403" s="11"/>
      <c r="NMD403" s="11"/>
      <c r="NME403" s="11"/>
      <c r="NMF403" s="11"/>
      <c r="NMG403" s="11"/>
      <c r="NMH403" s="11"/>
      <c r="NMI403" s="11"/>
      <c r="NMJ403" s="11"/>
      <c r="NMK403" s="11"/>
      <c r="NML403" s="11"/>
      <c r="NMM403" s="11"/>
      <c r="NMN403" s="11"/>
      <c r="NMO403" s="11"/>
      <c r="NMP403" s="11"/>
      <c r="NMQ403" s="11"/>
      <c r="NMR403" s="11"/>
      <c r="NMS403" s="11"/>
      <c r="NMT403" s="11"/>
      <c r="NMU403" s="11"/>
      <c r="NMV403" s="11"/>
      <c r="NMW403" s="11"/>
      <c r="NMX403" s="11"/>
      <c r="NMY403" s="11"/>
      <c r="NMZ403" s="11"/>
      <c r="NNA403" s="11"/>
      <c r="NNB403" s="11"/>
      <c r="NNC403" s="11"/>
      <c r="NND403" s="11"/>
      <c r="NNE403" s="11"/>
      <c r="NNF403" s="11"/>
      <c r="NNG403" s="11"/>
      <c r="NNH403" s="11"/>
      <c r="NNI403" s="11"/>
      <c r="NNJ403" s="11"/>
      <c r="NNK403" s="11"/>
      <c r="NNL403" s="11"/>
      <c r="NNM403" s="11"/>
      <c r="NNN403" s="11"/>
      <c r="NNO403" s="11"/>
      <c r="NNP403" s="11"/>
      <c r="NNQ403" s="11"/>
      <c r="NNR403" s="11"/>
      <c r="NNS403" s="11"/>
      <c r="NNT403" s="11"/>
      <c r="NNU403" s="11"/>
      <c r="NNV403" s="11"/>
      <c r="NNW403" s="11"/>
      <c r="NNX403" s="11"/>
      <c r="NNY403" s="11"/>
      <c r="NNZ403" s="11"/>
      <c r="NOA403" s="11"/>
      <c r="NOB403" s="11"/>
      <c r="NOC403" s="11"/>
      <c r="NOD403" s="11"/>
      <c r="NOE403" s="11"/>
      <c r="NOF403" s="11"/>
      <c r="NOG403" s="11"/>
      <c r="NOH403" s="11"/>
      <c r="NOI403" s="11"/>
      <c r="NOJ403" s="11"/>
      <c r="NOK403" s="11"/>
      <c r="NOL403" s="11"/>
      <c r="NOM403" s="11"/>
      <c r="NON403" s="11"/>
      <c r="NOO403" s="11"/>
      <c r="NOP403" s="11"/>
      <c r="NOQ403" s="11"/>
      <c r="NOR403" s="11"/>
      <c r="NOS403" s="11"/>
      <c r="NOT403" s="11"/>
      <c r="NOU403" s="11"/>
      <c r="NOV403" s="11"/>
      <c r="NOW403" s="11"/>
      <c r="NOX403" s="11"/>
      <c r="NOY403" s="11"/>
      <c r="NOZ403" s="11"/>
      <c r="NPA403" s="11"/>
      <c r="NPB403" s="11"/>
      <c r="NPC403" s="11"/>
      <c r="NPD403" s="11"/>
      <c r="NPE403" s="11"/>
      <c r="NPF403" s="11"/>
      <c r="NPG403" s="11"/>
      <c r="NPH403" s="11"/>
      <c r="NPI403" s="11"/>
      <c r="NPJ403" s="11"/>
      <c r="NPK403" s="11"/>
      <c r="NPL403" s="11"/>
      <c r="NPM403" s="11"/>
      <c r="NPN403" s="11"/>
      <c r="NPO403" s="11"/>
      <c r="NPP403" s="11"/>
      <c r="NPQ403" s="11"/>
      <c r="NPR403" s="11"/>
      <c r="NPS403" s="11"/>
      <c r="NPT403" s="11"/>
      <c r="NPU403" s="11"/>
      <c r="NPV403" s="11"/>
      <c r="NPW403" s="11"/>
      <c r="NPX403" s="11"/>
      <c r="NPY403" s="11"/>
      <c r="NPZ403" s="11"/>
      <c r="NQA403" s="11"/>
      <c r="NQB403" s="11"/>
      <c r="NQC403" s="11"/>
      <c r="NQD403" s="11"/>
      <c r="NQE403" s="11"/>
      <c r="NQF403" s="11"/>
      <c r="NQG403" s="11"/>
      <c r="NQH403" s="11"/>
      <c r="NQI403" s="11"/>
      <c r="NQJ403" s="11"/>
      <c r="NQK403" s="11"/>
      <c r="NQL403" s="11"/>
      <c r="NQM403" s="11"/>
      <c r="NQN403" s="11"/>
      <c r="NQO403" s="11"/>
      <c r="NQP403" s="11"/>
      <c r="NQQ403" s="11"/>
      <c r="NQR403" s="11"/>
      <c r="NQS403" s="11"/>
      <c r="NQT403" s="11"/>
      <c r="NQU403" s="11"/>
      <c r="NQV403" s="11"/>
      <c r="NQW403" s="11"/>
      <c r="NQX403" s="11"/>
      <c r="NQY403" s="11"/>
      <c r="NQZ403" s="11"/>
      <c r="NRA403" s="11"/>
      <c r="NRB403" s="11"/>
      <c r="NRC403" s="11"/>
      <c r="NRD403" s="11"/>
      <c r="NRE403" s="11"/>
      <c r="NRF403" s="11"/>
      <c r="NRG403" s="11"/>
      <c r="NRH403" s="11"/>
      <c r="NRI403" s="11"/>
      <c r="NRJ403" s="11"/>
      <c r="NRK403" s="11"/>
      <c r="NRL403" s="11"/>
      <c r="NRM403" s="11"/>
      <c r="NRN403" s="11"/>
      <c r="NRO403" s="11"/>
      <c r="NRP403" s="11"/>
      <c r="NRQ403" s="11"/>
      <c r="NRR403" s="11"/>
      <c r="NRS403" s="11"/>
      <c r="NRT403" s="11"/>
      <c r="NRU403" s="11"/>
      <c r="NRV403" s="11"/>
      <c r="NRW403" s="11"/>
      <c r="NRX403" s="11"/>
      <c r="NRY403" s="11"/>
      <c r="NRZ403" s="11"/>
      <c r="NSA403" s="11"/>
      <c r="NSB403" s="11"/>
      <c r="NSC403" s="11"/>
      <c r="NSD403" s="11"/>
      <c r="NSE403" s="11"/>
      <c r="NSF403" s="11"/>
      <c r="NSG403" s="11"/>
      <c r="NSH403" s="11"/>
      <c r="NSI403" s="11"/>
      <c r="NSJ403" s="11"/>
      <c r="NSK403" s="11"/>
      <c r="NSL403" s="11"/>
      <c r="NSM403" s="11"/>
      <c r="NSN403" s="11"/>
      <c r="NSO403" s="11"/>
      <c r="NSP403" s="11"/>
      <c r="NSQ403" s="11"/>
      <c r="NSR403" s="11"/>
      <c r="NSS403" s="11"/>
      <c r="NST403" s="11"/>
      <c r="NSU403" s="11"/>
      <c r="NSV403" s="11"/>
      <c r="NSW403" s="11"/>
      <c r="NSX403" s="11"/>
      <c r="NSY403" s="11"/>
      <c r="NSZ403" s="11"/>
      <c r="NTA403" s="11"/>
      <c r="NTB403" s="11"/>
      <c r="NTC403" s="11"/>
      <c r="NTD403" s="11"/>
      <c r="NTE403" s="11"/>
      <c r="NTF403" s="11"/>
      <c r="NTG403" s="11"/>
      <c r="NTH403" s="11"/>
      <c r="NTI403" s="11"/>
      <c r="NTJ403" s="11"/>
      <c r="NTK403" s="11"/>
      <c r="NTL403" s="11"/>
      <c r="NTM403" s="11"/>
      <c r="NTN403" s="11"/>
      <c r="NTO403" s="11"/>
      <c r="NTP403" s="11"/>
      <c r="NTQ403" s="11"/>
      <c r="NTR403" s="11"/>
      <c r="NTS403" s="11"/>
      <c r="NTT403" s="11"/>
      <c r="NTU403" s="11"/>
      <c r="NTV403" s="11"/>
      <c r="NTW403" s="11"/>
      <c r="NTX403" s="11"/>
      <c r="NTY403" s="11"/>
      <c r="NTZ403" s="11"/>
      <c r="NUA403" s="11"/>
      <c r="NUB403" s="11"/>
      <c r="NUC403" s="11"/>
      <c r="NUD403" s="11"/>
      <c r="NUE403" s="11"/>
      <c r="NUF403" s="11"/>
      <c r="NUG403" s="11"/>
      <c r="NUH403" s="11"/>
      <c r="NUI403" s="11"/>
      <c r="NUJ403" s="11"/>
      <c r="NUK403" s="11"/>
      <c r="NUL403" s="11"/>
      <c r="NUM403" s="11"/>
      <c r="NUN403" s="11"/>
      <c r="NUO403" s="11"/>
      <c r="NUP403" s="11"/>
      <c r="NUQ403" s="11"/>
      <c r="NUR403" s="11"/>
      <c r="NUS403" s="11"/>
      <c r="NUT403" s="11"/>
      <c r="NUU403" s="11"/>
      <c r="NUV403" s="11"/>
      <c r="NUW403" s="11"/>
      <c r="NUX403" s="11"/>
      <c r="NUY403" s="11"/>
      <c r="NUZ403" s="11"/>
      <c r="NVA403" s="11"/>
      <c r="NVB403" s="11"/>
      <c r="NVC403" s="11"/>
      <c r="NVD403" s="11"/>
      <c r="NVE403" s="11"/>
      <c r="NVF403" s="11"/>
      <c r="NVG403" s="11"/>
      <c r="NVH403" s="11"/>
      <c r="NVI403" s="11"/>
      <c r="NVJ403" s="11"/>
      <c r="NVK403" s="11"/>
      <c r="NVL403" s="11"/>
      <c r="NVM403" s="11"/>
      <c r="NVN403" s="11"/>
      <c r="NVO403" s="11"/>
      <c r="NVP403" s="11"/>
      <c r="NVQ403" s="11"/>
      <c r="NVR403" s="11"/>
      <c r="NVS403" s="11"/>
      <c r="NVT403" s="11"/>
      <c r="NVU403" s="11"/>
      <c r="NVV403" s="11"/>
      <c r="NVW403" s="11"/>
      <c r="NVX403" s="11"/>
      <c r="NVY403" s="11"/>
      <c r="NVZ403" s="11"/>
      <c r="NWA403" s="11"/>
      <c r="NWB403" s="11"/>
      <c r="NWC403" s="11"/>
      <c r="NWD403" s="11"/>
      <c r="NWE403" s="11"/>
      <c r="NWF403" s="11"/>
      <c r="NWG403" s="11"/>
      <c r="NWH403" s="11"/>
      <c r="NWI403" s="11"/>
      <c r="NWJ403" s="11"/>
      <c r="NWK403" s="11"/>
      <c r="NWL403" s="11"/>
      <c r="NWM403" s="11"/>
      <c r="NWN403" s="11"/>
      <c r="NWO403" s="11"/>
      <c r="NWP403" s="11"/>
      <c r="NWQ403" s="11"/>
      <c r="NWR403" s="11"/>
      <c r="NWS403" s="11"/>
      <c r="NWT403" s="11"/>
      <c r="NWU403" s="11"/>
      <c r="NWV403" s="11"/>
      <c r="NWW403" s="11"/>
      <c r="NWX403" s="11"/>
      <c r="NWY403" s="11"/>
      <c r="NWZ403" s="11"/>
      <c r="NXA403" s="11"/>
      <c r="NXB403" s="11"/>
      <c r="NXC403" s="11"/>
      <c r="NXD403" s="11"/>
      <c r="NXE403" s="11"/>
      <c r="NXF403" s="11"/>
      <c r="NXG403" s="11"/>
      <c r="NXH403" s="11"/>
      <c r="NXI403" s="11"/>
      <c r="NXJ403" s="11"/>
      <c r="NXK403" s="11"/>
      <c r="NXL403" s="11"/>
      <c r="NXM403" s="11"/>
      <c r="NXN403" s="11"/>
      <c r="NXO403" s="11"/>
      <c r="NXP403" s="11"/>
      <c r="NXQ403" s="11"/>
      <c r="NXR403" s="11"/>
      <c r="NXS403" s="11"/>
      <c r="NXT403" s="11"/>
      <c r="NXU403" s="11"/>
      <c r="NXV403" s="11"/>
      <c r="NXW403" s="11"/>
      <c r="NXX403" s="11"/>
      <c r="NXY403" s="11"/>
      <c r="NXZ403" s="11"/>
      <c r="NYA403" s="11"/>
      <c r="NYB403" s="11"/>
      <c r="NYC403" s="11"/>
      <c r="NYD403" s="11"/>
      <c r="NYE403" s="11"/>
      <c r="NYF403" s="11"/>
      <c r="NYG403" s="11"/>
      <c r="NYH403" s="11"/>
      <c r="NYI403" s="11"/>
      <c r="NYJ403" s="11"/>
      <c r="NYK403" s="11"/>
      <c r="NYL403" s="11"/>
      <c r="NYM403" s="11"/>
      <c r="NYN403" s="11"/>
      <c r="NYO403" s="11"/>
      <c r="NYP403" s="11"/>
      <c r="NYQ403" s="11"/>
      <c r="NYR403" s="11"/>
      <c r="NYS403" s="11"/>
      <c r="NYT403" s="11"/>
      <c r="NYU403" s="11"/>
      <c r="NYV403" s="11"/>
      <c r="NYW403" s="11"/>
      <c r="NYX403" s="11"/>
      <c r="NYY403" s="11"/>
      <c r="NYZ403" s="11"/>
      <c r="NZA403" s="11"/>
      <c r="NZB403" s="11"/>
      <c r="NZC403" s="11"/>
      <c r="NZD403" s="11"/>
      <c r="NZE403" s="11"/>
      <c r="NZF403" s="11"/>
      <c r="NZG403" s="11"/>
      <c r="NZH403" s="11"/>
      <c r="NZI403" s="11"/>
      <c r="NZJ403" s="11"/>
      <c r="NZK403" s="11"/>
      <c r="NZL403" s="11"/>
      <c r="NZM403" s="11"/>
      <c r="NZN403" s="11"/>
      <c r="NZO403" s="11"/>
      <c r="NZP403" s="11"/>
      <c r="NZQ403" s="11"/>
      <c r="NZR403" s="11"/>
      <c r="NZS403" s="11"/>
      <c r="NZT403" s="11"/>
      <c r="NZU403" s="11"/>
      <c r="NZV403" s="11"/>
      <c r="NZW403" s="11"/>
      <c r="NZX403" s="11"/>
      <c r="NZY403" s="11"/>
      <c r="NZZ403" s="11"/>
      <c r="OAA403" s="11"/>
      <c r="OAB403" s="11"/>
      <c r="OAC403" s="11"/>
      <c r="OAD403" s="11"/>
      <c r="OAE403" s="11"/>
      <c r="OAF403" s="11"/>
      <c r="OAG403" s="11"/>
      <c r="OAH403" s="11"/>
      <c r="OAI403" s="11"/>
      <c r="OAJ403" s="11"/>
      <c r="OAK403" s="11"/>
      <c r="OAL403" s="11"/>
      <c r="OAM403" s="11"/>
      <c r="OAN403" s="11"/>
      <c r="OAO403" s="11"/>
      <c r="OAP403" s="11"/>
      <c r="OAQ403" s="11"/>
      <c r="OAR403" s="11"/>
      <c r="OAS403" s="11"/>
      <c r="OAT403" s="11"/>
      <c r="OAU403" s="11"/>
      <c r="OAV403" s="11"/>
      <c r="OAW403" s="11"/>
      <c r="OAX403" s="11"/>
      <c r="OAY403" s="11"/>
      <c r="OAZ403" s="11"/>
      <c r="OBA403" s="11"/>
      <c r="OBB403" s="11"/>
      <c r="OBC403" s="11"/>
      <c r="OBD403" s="11"/>
      <c r="OBE403" s="11"/>
      <c r="OBF403" s="11"/>
      <c r="OBG403" s="11"/>
      <c r="OBH403" s="11"/>
      <c r="OBI403" s="11"/>
      <c r="OBJ403" s="11"/>
      <c r="OBK403" s="11"/>
      <c r="OBL403" s="11"/>
      <c r="OBM403" s="11"/>
      <c r="OBN403" s="11"/>
      <c r="OBO403" s="11"/>
      <c r="OBP403" s="11"/>
      <c r="OBQ403" s="11"/>
      <c r="OBR403" s="11"/>
      <c r="OBS403" s="11"/>
      <c r="OBT403" s="11"/>
      <c r="OBU403" s="11"/>
      <c r="OBV403" s="11"/>
      <c r="OBW403" s="11"/>
      <c r="OBX403" s="11"/>
      <c r="OBY403" s="11"/>
      <c r="OBZ403" s="11"/>
      <c r="OCA403" s="11"/>
      <c r="OCB403" s="11"/>
      <c r="OCC403" s="11"/>
      <c r="OCD403" s="11"/>
      <c r="OCE403" s="11"/>
      <c r="OCF403" s="11"/>
      <c r="OCG403" s="11"/>
      <c r="OCH403" s="11"/>
      <c r="OCI403" s="11"/>
      <c r="OCJ403" s="11"/>
      <c r="OCK403" s="11"/>
      <c r="OCL403" s="11"/>
      <c r="OCM403" s="11"/>
      <c r="OCN403" s="11"/>
      <c r="OCO403" s="11"/>
      <c r="OCP403" s="11"/>
      <c r="OCQ403" s="11"/>
      <c r="OCR403" s="11"/>
      <c r="OCS403" s="11"/>
      <c r="OCT403" s="11"/>
      <c r="OCU403" s="11"/>
      <c r="OCV403" s="11"/>
      <c r="OCW403" s="11"/>
      <c r="OCX403" s="11"/>
      <c r="OCY403" s="11"/>
      <c r="OCZ403" s="11"/>
      <c r="ODA403" s="11"/>
      <c r="ODB403" s="11"/>
      <c r="ODC403" s="11"/>
      <c r="ODD403" s="11"/>
      <c r="ODE403" s="11"/>
      <c r="ODF403" s="11"/>
      <c r="ODG403" s="11"/>
      <c r="ODH403" s="11"/>
      <c r="ODI403" s="11"/>
      <c r="ODJ403" s="11"/>
      <c r="ODK403" s="11"/>
      <c r="ODL403" s="11"/>
      <c r="ODM403" s="11"/>
      <c r="ODN403" s="11"/>
      <c r="ODO403" s="11"/>
      <c r="ODP403" s="11"/>
      <c r="ODQ403" s="11"/>
      <c r="ODR403" s="11"/>
      <c r="ODS403" s="11"/>
      <c r="ODT403" s="11"/>
      <c r="ODU403" s="11"/>
      <c r="ODV403" s="11"/>
      <c r="ODW403" s="11"/>
      <c r="ODX403" s="11"/>
      <c r="ODY403" s="11"/>
      <c r="ODZ403" s="11"/>
      <c r="OEA403" s="11"/>
      <c r="OEB403" s="11"/>
      <c r="OEC403" s="11"/>
      <c r="OED403" s="11"/>
      <c r="OEE403" s="11"/>
      <c r="OEF403" s="11"/>
      <c r="OEG403" s="11"/>
      <c r="OEH403" s="11"/>
      <c r="OEI403" s="11"/>
      <c r="OEJ403" s="11"/>
      <c r="OEK403" s="11"/>
      <c r="OEL403" s="11"/>
      <c r="OEM403" s="11"/>
      <c r="OEN403" s="11"/>
      <c r="OEO403" s="11"/>
      <c r="OEP403" s="11"/>
      <c r="OEQ403" s="11"/>
      <c r="OER403" s="11"/>
      <c r="OES403" s="11"/>
      <c r="OET403" s="11"/>
      <c r="OEU403" s="11"/>
      <c r="OEV403" s="11"/>
      <c r="OEW403" s="11"/>
      <c r="OEX403" s="11"/>
      <c r="OEY403" s="11"/>
      <c r="OEZ403" s="11"/>
      <c r="OFA403" s="11"/>
      <c r="OFB403" s="11"/>
      <c r="OFC403" s="11"/>
      <c r="OFD403" s="11"/>
      <c r="OFE403" s="11"/>
      <c r="OFF403" s="11"/>
      <c r="OFG403" s="11"/>
      <c r="OFH403" s="11"/>
      <c r="OFI403" s="11"/>
      <c r="OFJ403" s="11"/>
      <c r="OFK403" s="11"/>
      <c r="OFL403" s="11"/>
      <c r="OFM403" s="11"/>
      <c r="OFN403" s="11"/>
      <c r="OFO403" s="11"/>
      <c r="OFP403" s="11"/>
      <c r="OFQ403" s="11"/>
      <c r="OFR403" s="11"/>
      <c r="OFS403" s="11"/>
      <c r="OFT403" s="11"/>
      <c r="OFU403" s="11"/>
      <c r="OFV403" s="11"/>
      <c r="OFW403" s="11"/>
      <c r="OFX403" s="11"/>
      <c r="OFY403" s="11"/>
      <c r="OFZ403" s="11"/>
      <c r="OGA403" s="11"/>
      <c r="OGB403" s="11"/>
      <c r="OGC403" s="11"/>
      <c r="OGD403" s="11"/>
      <c r="OGE403" s="11"/>
      <c r="OGF403" s="11"/>
      <c r="OGG403" s="11"/>
      <c r="OGH403" s="11"/>
      <c r="OGI403" s="11"/>
      <c r="OGJ403" s="11"/>
      <c r="OGK403" s="11"/>
      <c r="OGL403" s="11"/>
      <c r="OGM403" s="11"/>
      <c r="OGN403" s="11"/>
      <c r="OGO403" s="11"/>
      <c r="OGP403" s="11"/>
      <c r="OGQ403" s="11"/>
      <c r="OGR403" s="11"/>
      <c r="OGS403" s="11"/>
      <c r="OGT403" s="11"/>
      <c r="OGU403" s="11"/>
      <c r="OGV403" s="11"/>
      <c r="OGW403" s="11"/>
      <c r="OGX403" s="11"/>
      <c r="OGY403" s="11"/>
      <c r="OGZ403" s="11"/>
      <c r="OHA403" s="11"/>
      <c r="OHB403" s="11"/>
      <c r="OHC403" s="11"/>
      <c r="OHD403" s="11"/>
      <c r="OHE403" s="11"/>
      <c r="OHF403" s="11"/>
      <c r="OHG403" s="11"/>
      <c r="OHH403" s="11"/>
      <c r="OHI403" s="11"/>
      <c r="OHJ403" s="11"/>
      <c r="OHK403" s="11"/>
      <c r="OHL403" s="11"/>
      <c r="OHM403" s="11"/>
      <c r="OHN403" s="11"/>
      <c r="OHO403" s="11"/>
      <c r="OHP403" s="11"/>
      <c r="OHQ403" s="11"/>
      <c r="OHR403" s="11"/>
      <c r="OHS403" s="11"/>
      <c r="OHT403" s="11"/>
      <c r="OHU403" s="11"/>
      <c r="OHV403" s="11"/>
      <c r="OHW403" s="11"/>
      <c r="OHX403" s="11"/>
      <c r="OHY403" s="11"/>
      <c r="OHZ403" s="11"/>
      <c r="OIA403" s="11"/>
      <c r="OIB403" s="11"/>
      <c r="OIC403" s="11"/>
      <c r="OID403" s="11"/>
      <c r="OIE403" s="11"/>
      <c r="OIF403" s="11"/>
      <c r="OIG403" s="11"/>
      <c r="OIH403" s="11"/>
      <c r="OII403" s="11"/>
      <c r="OIJ403" s="11"/>
      <c r="OIK403" s="11"/>
      <c r="OIL403" s="11"/>
      <c r="OIM403" s="11"/>
      <c r="OIN403" s="11"/>
      <c r="OIO403" s="11"/>
      <c r="OIP403" s="11"/>
      <c r="OIQ403" s="11"/>
      <c r="OIR403" s="11"/>
      <c r="OIS403" s="11"/>
      <c r="OIT403" s="11"/>
      <c r="OIU403" s="11"/>
      <c r="OIV403" s="11"/>
      <c r="OIW403" s="11"/>
      <c r="OIX403" s="11"/>
      <c r="OIY403" s="11"/>
      <c r="OIZ403" s="11"/>
      <c r="OJA403" s="11"/>
      <c r="OJB403" s="11"/>
      <c r="OJC403" s="11"/>
      <c r="OJD403" s="11"/>
      <c r="OJE403" s="11"/>
      <c r="OJF403" s="11"/>
      <c r="OJG403" s="11"/>
      <c r="OJH403" s="11"/>
      <c r="OJI403" s="11"/>
      <c r="OJJ403" s="11"/>
      <c r="OJK403" s="11"/>
      <c r="OJL403" s="11"/>
      <c r="OJM403" s="11"/>
      <c r="OJN403" s="11"/>
      <c r="OJO403" s="11"/>
      <c r="OJP403" s="11"/>
      <c r="OJQ403" s="11"/>
      <c r="OJR403" s="11"/>
      <c r="OJS403" s="11"/>
      <c r="OJT403" s="11"/>
      <c r="OJU403" s="11"/>
      <c r="OJV403" s="11"/>
      <c r="OJW403" s="11"/>
      <c r="OJX403" s="11"/>
      <c r="OJY403" s="11"/>
      <c r="OJZ403" s="11"/>
      <c r="OKA403" s="11"/>
      <c r="OKB403" s="11"/>
      <c r="OKC403" s="11"/>
      <c r="OKD403" s="11"/>
      <c r="OKE403" s="11"/>
      <c r="OKF403" s="11"/>
      <c r="OKG403" s="11"/>
      <c r="OKH403" s="11"/>
      <c r="OKI403" s="11"/>
      <c r="OKJ403" s="11"/>
      <c r="OKK403" s="11"/>
      <c r="OKL403" s="11"/>
      <c r="OKM403" s="11"/>
      <c r="OKN403" s="11"/>
      <c r="OKO403" s="11"/>
      <c r="OKP403" s="11"/>
      <c r="OKQ403" s="11"/>
      <c r="OKR403" s="11"/>
      <c r="OKS403" s="11"/>
      <c r="OKT403" s="11"/>
      <c r="OKU403" s="11"/>
      <c r="OKV403" s="11"/>
      <c r="OKW403" s="11"/>
      <c r="OKX403" s="11"/>
      <c r="OKY403" s="11"/>
      <c r="OKZ403" s="11"/>
      <c r="OLA403" s="11"/>
      <c r="OLB403" s="11"/>
      <c r="OLC403" s="11"/>
      <c r="OLD403" s="11"/>
      <c r="OLE403" s="11"/>
      <c r="OLF403" s="11"/>
      <c r="OLG403" s="11"/>
      <c r="OLH403" s="11"/>
      <c r="OLI403" s="11"/>
      <c r="OLJ403" s="11"/>
      <c r="OLK403" s="11"/>
      <c r="OLL403" s="11"/>
      <c r="OLM403" s="11"/>
      <c r="OLN403" s="11"/>
      <c r="OLO403" s="11"/>
      <c r="OLP403" s="11"/>
      <c r="OLQ403" s="11"/>
      <c r="OLR403" s="11"/>
      <c r="OLS403" s="11"/>
      <c r="OLT403" s="11"/>
      <c r="OLU403" s="11"/>
      <c r="OLV403" s="11"/>
      <c r="OLW403" s="11"/>
      <c r="OLX403" s="11"/>
      <c r="OLY403" s="11"/>
      <c r="OLZ403" s="11"/>
      <c r="OMA403" s="11"/>
      <c r="OMB403" s="11"/>
      <c r="OMC403" s="11"/>
      <c r="OMD403" s="11"/>
      <c r="OME403" s="11"/>
      <c r="OMF403" s="11"/>
      <c r="OMG403" s="11"/>
      <c r="OMH403" s="11"/>
      <c r="OMI403" s="11"/>
      <c r="OMJ403" s="11"/>
      <c r="OMK403" s="11"/>
      <c r="OML403" s="11"/>
      <c r="OMM403" s="11"/>
      <c r="OMN403" s="11"/>
      <c r="OMO403" s="11"/>
      <c r="OMP403" s="11"/>
      <c r="OMQ403" s="11"/>
      <c r="OMR403" s="11"/>
      <c r="OMS403" s="11"/>
      <c r="OMT403" s="11"/>
      <c r="OMU403" s="11"/>
      <c r="OMV403" s="11"/>
      <c r="OMW403" s="11"/>
      <c r="OMX403" s="11"/>
      <c r="OMY403" s="11"/>
      <c r="OMZ403" s="11"/>
      <c r="ONA403" s="11"/>
      <c r="ONB403" s="11"/>
      <c r="ONC403" s="11"/>
      <c r="OND403" s="11"/>
      <c r="ONE403" s="11"/>
      <c r="ONF403" s="11"/>
      <c r="ONG403" s="11"/>
      <c r="ONH403" s="11"/>
      <c r="ONI403" s="11"/>
      <c r="ONJ403" s="11"/>
      <c r="ONK403" s="11"/>
      <c r="ONL403" s="11"/>
      <c r="ONM403" s="11"/>
      <c r="ONN403" s="11"/>
      <c r="ONO403" s="11"/>
      <c r="ONP403" s="11"/>
      <c r="ONQ403" s="11"/>
      <c r="ONR403" s="11"/>
      <c r="ONS403" s="11"/>
      <c r="ONT403" s="11"/>
      <c r="ONU403" s="11"/>
      <c r="ONV403" s="11"/>
      <c r="ONW403" s="11"/>
      <c r="ONX403" s="11"/>
      <c r="ONY403" s="11"/>
      <c r="ONZ403" s="11"/>
      <c r="OOA403" s="11"/>
      <c r="OOB403" s="11"/>
      <c r="OOC403" s="11"/>
      <c r="OOD403" s="11"/>
      <c r="OOE403" s="11"/>
      <c r="OOF403" s="11"/>
      <c r="OOG403" s="11"/>
      <c r="OOH403" s="11"/>
      <c r="OOI403" s="11"/>
      <c r="OOJ403" s="11"/>
      <c r="OOK403" s="11"/>
      <c r="OOL403" s="11"/>
      <c r="OOM403" s="11"/>
      <c r="OON403" s="11"/>
      <c r="OOO403" s="11"/>
      <c r="OOP403" s="11"/>
      <c r="OOQ403" s="11"/>
      <c r="OOR403" s="11"/>
      <c r="OOS403" s="11"/>
      <c r="OOT403" s="11"/>
      <c r="OOU403" s="11"/>
      <c r="OOV403" s="11"/>
      <c r="OOW403" s="11"/>
      <c r="OOX403" s="11"/>
      <c r="OOY403" s="11"/>
      <c r="OOZ403" s="11"/>
      <c r="OPA403" s="11"/>
      <c r="OPB403" s="11"/>
      <c r="OPC403" s="11"/>
      <c r="OPD403" s="11"/>
      <c r="OPE403" s="11"/>
      <c r="OPF403" s="11"/>
      <c r="OPG403" s="11"/>
      <c r="OPH403" s="11"/>
      <c r="OPI403" s="11"/>
      <c r="OPJ403" s="11"/>
      <c r="OPK403" s="11"/>
      <c r="OPL403" s="11"/>
      <c r="OPM403" s="11"/>
      <c r="OPN403" s="11"/>
      <c r="OPO403" s="11"/>
      <c r="OPP403" s="11"/>
      <c r="OPQ403" s="11"/>
      <c r="OPR403" s="11"/>
      <c r="OPS403" s="11"/>
      <c r="OPT403" s="11"/>
      <c r="OPU403" s="11"/>
      <c r="OPV403" s="11"/>
      <c r="OPW403" s="11"/>
      <c r="OPX403" s="11"/>
      <c r="OPY403" s="11"/>
      <c r="OPZ403" s="11"/>
      <c r="OQA403" s="11"/>
      <c r="OQB403" s="11"/>
      <c r="OQC403" s="11"/>
      <c r="OQD403" s="11"/>
      <c r="OQE403" s="11"/>
      <c r="OQF403" s="11"/>
      <c r="OQG403" s="11"/>
      <c r="OQH403" s="11"/>
      <c r="OQI403" s="11"/>
      <c r="OQJ403" s="11"/>
      <c r="OQK403" s="11"/>
      <c r="OQL403" s="11"/>
      <c r="OQM403" s="11"/>
      <c r="OQN403" s="11"/>
      <c r="OQO403" s="11"/>
      <c r="OQP403" s="11"/>
      <c r="OQQ403" s="11"/>
      <c r="OQR403" s="11"/>
      <c r="OQS403" s="11"/>
      <c r="OQT403" s="11"/>
      <c r="OQU403" s="11"/>
      <c r="OQV403" s="11"/>
      <c r="OQW403" s="11"/>
      <c r="OQX403" s="11"/>
      <c r="OQY403" s="11"/>
      <c r="OQZ403" s="11"/>
      <c r="ORA403" s="11"/>
      <c r="ORB403" s="11"/>
      <c r="ORC403" s="11"/>
      <c r="ORD403" s="11"/>
      <c r="ORE403" s="11"/>
      <c r="ORF403" s="11"/>
      <c r="ORG403" s="11"/>
      <c r="ORH403" s="11"/>
      <c r="ORI403" s="11"/>
      <c r="ORJ403" s="11"/>
      <c r="ORK403" s="11"/>
      <c r="ORL403" s="11"/>
      <c r="ORM403" s="11"/>
      <c r="ORN403" s="11"/>
      <c r="ORO403" s="11"/>
      <c r="ORP403" s="11"/>
      <c r="ORQ403" s="11"/>
      <c r="ORR403" s="11"/>
      <c r="ORS403" s="11"/>
      <c r="ORT403" s="11"/>
      <c r="ORU403" s="11"/>
      <c r="ORV403" s="11"/>
      <c r="ORW403" s="11"/>
      <c r="ORX403" s="11"/>
      <c r="ORY403" s="11"/>
      <c r="ORZ403" s="11"/>
      <c r="OSA403" s="11"/>
      <c r="OSB403" s="11"/>
      <c r="OSC403" s="11"/>
      <c r="OSD403" s="11"/>
      <c r="OSE403" s="11"/>
      <c r="OSF403" s="11"/>
      <c r="OSG403" s="11"/>
      <c r="OSH403" s="11"/>
      <c r="OSI403" s="11"/>
      <c r="OSJ403" s="11"/>
      <c r="OSK403" s="11"/>
      <c r="OSL403" s="11"/>
      <c r="OSM403" s="11"/>
      <c r="OSN403" s="11"/>
      <c r="OSO403" s="11"/>
      <c r="OSP403" s="11"/>
      <c r="OSQ403" s="11"/>
      <c r="OSR403" s="11"/>
      <c r="OSS403" s="11"/>
      <c r="OST403" s="11"/>
      <c r="OSU403" s="11"/>
      <c r="OSV403" s="11"/>
      <c r="OSW403" s="11"/>
      <c r="OSX403" s="11"/>
      <c r="OSY403" s="11"/>
      <c r="OSZ403" s="11"/>
      <c r="OTA403" s="11"/>
      <c r="OTB403" s="11"/>
      <c r="OTC403" s="11"/>
      <c r="OTD403" s="11"/>
      <c r="OTE403" s="11"/>
      <c r="OTF403" s="11"/>
      <c r="OTG403" s="11"/>
      <c r="OTH403" s="11"/>
      <c r="OTI403" s="11"/>
      <c r="OTJ403" s="11"/>
      <c r="OTK403" s="11"/>
      <c r="OTL403" s="11"/>
      <c r="OTM403" s="11"/>
      <c r="OTN403" s="11"/>
      <c r="OTO403" s="11"/>
      <c r="OTP403" s="11"/>
      <c r="OTQ403" s="11"/>
      <c r="OTR403" s="11"/>
      <c r="OTS403" s="11"/>
      <c r="OTT403" s="11"/>
      <c r="OTU403" s="11"/>
      <c r="OTV403" s="11"/>
      <c r="OTW403" s="11"/>
      <c r="OTX403" s="11"/>
      <c r="OTY403" s="11"/>
      <c r="OTZ403" s="11"/>
      <c r="OUA403" s="11"/>
      <c r="OUB403" s="11"/>
      <c r="OUC403" s="11"/>
      <c r="OUD403" s="11"/>
      <c r="OUE403" s="11"/>
      <c r="OUF403" s="11"/>
      <c r="OUG403" s="11"/>
      <c r="OUH403" s="11"/>
      <c r="OUI403" s="11"/>
      <c r="OUJ403" s="11"/>
      <c r="OUK403" s="11"/>
      <c r="OUL403" s="11"/>
      <c r="OUM403" s="11"/>
      <c r="OUN403" s="11"/>
      <c r="OUO403" s="11"/>
      <c r="OUP403" s="11"/>
      <c r="OUQ403" s="11"/>
      <c r="OUR403" s="11"/>
      <c r="OUS403" s="11"/>
      <c r="OUT403" s="11"/>
      <c r="OUU403" s="11"/>
      <c r="OUV403" s="11"/>
      <c r="OUW403" s="11"/>
      <c r="OUX403" s="11"/>
      <c r="OUY403" s="11"/>
      <c r="OUZ403" s="11"/>
      <c r="OVA403" s="11"/>
      <c r="OVB403" s="11"/>
      <c r="OVC403" s="11"/>
      <c r="OVD403" s="11"/>
      <c r="OVE403" s="11"/>
      <c r="OVF403" s="11"/>
      <c r="OVG403" s="11"/>
      <c r="OVH403" s="11"/>
      <c r="OVI403" s="11"/>
      <c r="OVJ403" s="11"/>
      <c r="OVK403" s="11"/>
      <c r="OVL403" s="11"/>
      <c r="OVM403" s="11"/>
      <c r="OVN403" s="11"/>
      <c r="OVO403" s="11"/>
      <c r="OVP403" s="11"/>
      <c r="OVQ403" s="11"/>
      <c r="OVR403" s="11"/>
      <c r="OVS403" s="11"/>
      <c r="OVT403" s="11"/>
      <c r="OVU403" s="11"/>
      <c r="OVV403" s="11"/>
      <c r="OVW403" s="11"/>
      <c r="OVX403" s="11"/>
      <c r="OVY403" s="11"/>
      <c r="OVZ403" s="11"/>
      <c r="OWA403" s="11"/>
      <c r="OWB403" s="11"/>
      <c r="OWC403" s="11"/>
      <c r="OWD403" s="11"/>
      <c r="OWE403" s="11"/>
      <c r="OWF403" s="11"/>
      <c r="OWG403" s="11"/>
      <c r="OWH403" s="11"/>
      <c r="OWI403" s="11"/>
      <c r="OWJ403" s="11"/>
      <c r="OWK403" s="11"/>
      <c r="OWL403" s="11"/>
      <c r="OWM403" s="11"/>
      <c r="OWN403" s="11"/>
      <c r="OWO403" s="11"/>
      <c r="OWP403" s="11"/>
      <c r="OWQ403" s="11"/>
      <c r="OWR403" s="11"/>
      <c r="OWS403" s="11"/>
      <c r="OWT403" s="11"/>
      <c r="OWU403" s="11"/>
      <c r="OWV403" s="11"/>
      <c r="OWW403" s="11"/>
      <c r="OWX403" s="11"/>
      <c r="OWY403" s="11"/>
      <c r="OWZ403" s="11"/>
      <c r="OXA403" s="11"/>
      <c r="OXB403" s="11"/>
      <c r="OXC403" s="11"/>
      <c r="OXD403" s="11"/>
      <c r="OXE403" s="11"/>
      <c r="OXF403" s="11"/>
      <c r="OXG403" s="11"/>
      <c r="OXH403" s="11"/>
      <c r="OXI403" s="11"/>
      <c r="OXJ403" s="11"/>
      <c r="OXK403" s="11"/>
      <c r="OXL403" s="11"/>
      <c r="OXM403" s="11"/>
      <c r="OXN403" s="11"/>
      <c r="OXO403" s="11"/>
      <c r="OXP403" s="11"/>
      <c r="OXQ403" s="11"/>
      <c r="OXR403" s="11"/>
      <c r="OXS403" s="11"/>
      <c r="OXT403" s="11"/>
      <c r="OXU403" s="11"/>
      <c r="OXV403" s="11"/>
      <c r="OXW403" s="11"/>
      <c r="OXX403" s="11"/>
      <c r="OXY403" s="11"/>
      <c r="OXZ403" s="11"/>
      <c r="OYA403" s="11"/>
      <c r="OYB403" s="11"/>
      <c r="OYC403" s="11"/>
      <c r="OYD403" s="11"/>
      <c r="OYE403" s="11"/>
      <c r="OYF403" s="11"/>
      <c r="OYG403" s="11"/>
      <c r="OYH403" s="11"/>
      <c r="OYI403" s="11"/>
      <c r="OYJ403" s="11"/>
      <c r="OYK403" s="11"/>
      <c r="OYL403" s="11"/>
      <c r="OYM403" s="11"/>
      <c r="OYN403" s="11"/>
      <c r="OYO403" s="11"/>
      <c r="OYP403" s="11"/>
      <c r="OYQ403" s="11"/>
      <c r="OYR403" s="11"/>
      <c r="OYS403" s="11"/>
      <c r="OYT403" s="11"/>
      <c r="OYU403" s="11"/>
      <c r="OYV403" s="11"/>
      <c r="OYW403" s="11"/>
      <c r="OYX403" s="11"/>
      <c r="OYY403" s="11"/>
      <c r="OYZ403" s="11"/>
      <c r="OZA403" s="11"/>
      <c r="OZB403" s="11"/>
      <c r="OZC403" s="11"/>
      <c r="OZD403" s="11"/>
      <c r="OZE403" s="11"/>
      <c r="OZF403" s="11"/>
      <c r="OZG403" s="11"/>
      <c r="OZH403" s="11"/>
      <c r="OZI403" s="11"/>
      <c r="OZJ403" s="11"/>
      <c r="OZK403" s="11"/>
      <c r="OZL403" s="11"/>
      <c r="OZM403" s="11"/>
      <c r="OZN403" s="11"/>
      <c r="OZO403" s="11"/>
      <c r="OZP403" s="11"/>
      <c r="OZQ403" s="11"/>
      <c r="OZR403" s="11"/>
      <c r="OZS403" s="11"/>
      <c r="OZT403" s="11"/>
      <c r="OZU403" s="11"/>
      <c r="OZV403" s="11"/>
      <c r="OZW403" s="11"/>
      <c r="OZX403" s="11"/>
      <c r="OZY403" s="11"/>
      <c r="OZZ403" s="11"/>
      <c r="PAA403" s="11"/>
      <c r="PAB403" s="11"/>
      <c r="PAC403" s="11"/>
      <c r="PAD403" s="11"/>
      <c r="PAE403" s="11"/>
      <c r="PAF403" s="11"/>
      <c r="PAG403" s="11"/>
      <c r="PAH403" s="11"/>
      <c r="PAI403" s="11"/>
      <c r="PAJ403" s="11"/>
      <c r="PAK403" s="11"/>
      <c r="PAL403" s="11"/>
      <c r="PAM403" s="11"/>
      <c r="PAN403" s="11"/>
      <c r="PAO403" s="11"/>
      <c r="PAP403" s="11"/>
      <c r="PAQ403" s="11"/>
      <c r="PAR403" s="11"/>
      <c r="PAS403" s="11"/>
      <c r="PAT403" s="11"/>
      <c r="PAU403" s="11"/>
      <c r="PAV403" s="11"/>
      <c r="PAW403" s="11"/>
      <c r="PAX403" s="11"/>
      <c r="PAY403" s="11"/>
      <c r="PAZ403" s="11"/>
      <c r="PBA403" s="11"/>
      <c r="PBB403" s="11"/>
      <c r="PBC403" s="11"/>
      <c r="PBD403" s="11"/>
      <c r="PBE403" s="11"/>
      <c r="PBF403" s="11"/>
      <c r="PBG403" s="11"/>
      <c r="PBH403" s="11"/>
      <c r="PBI403" s="11"/>
      <c r="PBJ403" s="11"/>
      <c r="PBK403" s="11"/>
      <c r="PBL403" s="11"/>
      <c r="PBM403" s="11"/>
      <c r="PBN403" s="11"/>
      <c r="PBO403" s="11"/>
      <c r="PBP403" s="11"/>
      <c r="PBQ403" s="11"/>
      <c r="PBR403" s="11"/>
      <c r="PBS403" s="11"/>
      <c r="PBT403" s="11"/>
      <c r="PBU403" s="11"/>
      <c r="PBV403" s="11"/>
      <c r="PBW403" s="11"/>
      <c r="PBX403" s="11"/>
      <c r="PBY403" s="11"/>
      <c r="PBZ403" s="11"/>
      <c r="PCA403" s="11"/>
      <c r="PCB403" s="11"/>
      <c r="PCC403" s="11"/>
      <c r="PCD403" s="11"/>
      <c r="PCE403" s="11"/>
      <c r="PCF403" s="11"/>
      <c r="PCG403" s="11"/>
      <c r="PCH403" s="11"/>
      <c r="PCI403" s="11"/>
      <c r="PCJ403" s="11"/>
      <c r="PCK403" s="11"/>
      <c r="PCL403" s="11"/>
      <c r="PCM403" s="11"/>
      <c r="PCN403" s="11"/>
      <c r="PCO403" s="11"/>
      <c r="PCP403" s="11"/>
      <c r="PCQ403" s="11"/>
      <c r="PCR403" s="11"/>
      <c r="PCS403" s="11"/>
      <c r="PCT403" s="11"/>
      <c r="PCU403" s="11"/>
      <c r="PCV403" s="11"/>
      <c r="PCW403" s="11"/>
      <c r="PCX403" s="11"/>
      <c r="PCY403" s="11"/>
      <c r="PCZ403" s="11"/>
      <c r="PDA403" s="11"/>
      <c r="PDB403" s="11"/>
      <c r="PDC403" s="11"/>
      <c r="PDD403" s="11"/>
      <c r="PDE403" s="11"/>
      <c r="PDF403" s="11"/>
      <c r="PDG403" s="11"/>
      <c r="PDH403" s="11"/>
      <c r="PDI403" s="11"/>
      <c r="PDJ403" s="11"/>
      <c r="PDK403" s="11"/>
      <c r="PDL403" s="11"/>
      <c r="PDM403" s="11"/>
      <c r="PDN403" s="11"/>
      <c r="PDO403" s="11"/>
      <c r="PDP403" s="11"/>
      <c r="PDQ403" s="11"/>
      <c r="PDR403" s="11"/>
      <c r="PDS403" s="11"/>
      <c r="PDT403" s="11"/>
      <c r="PDU403" s="11"/>
      <c r="PDV403" s="11"/>
      <c r="PDW403" s="11"/>
      <c r="PDX403" s="11"/>
      <c r="PDY403" s="11"/>
      <c r="PDZ403" s="11"/>
      <c r="PEA403" s="11"/>
      <c r="PEB403" s="11"/>
      <c r="PEC403" s="11"/>
      <c r="PED403" s="11"/>
      <c r="PEE403" s="11"/>
      <c r="PEF403" s="11"/>
      <c r="PEG403" s="11"/>
      <c r="PEH403" s="11"/>
      <c r="PEI403" s="11"/>
      <c r="PEJ403" s="11"/>
      <c r="PEK403" s="11"/>
      <c r="PEL403" s="11"/>
      <c r="PEM403" s="11"/>
      <c r="PEN403" s="11"/>
      <c r="PEO403" s="11"/>
      <c r="PEP403" s="11"/>
      <c r="PEQ403" s="11"/>
      <c r="PER403" s="11"/>
      <c r="PES403" s="11"/>
      <c r="PET403" s="11"/>
      <c r="PEU403" s="11"/>
      <c r="PEV403" s="11"/>
      <c r="PEW403" s="11"/>
      <c r="PEX403" s="11"/>
      <c r="PEY403" s="11"/>
      <c r="PEZ403" s="11"/>
      <c r="PFA403" s="11"/>
      <c r="PFB403" s="11"/>
      <c r="PFC403" s="11"/>
      <c r="PFD403" s="11"/>
      <c r="PFE403" s="11"/>
      <c r="PFF403" s="11"/>
      <c r="PFG403" s="11"/>
      <c r="PFH403" s="11"/>
      <c r="PFI403" s="11"/>
      <c r="PFJ403" s="11"/>
      <c r="PFK403" s="11"/>
      <c r="PFL403" s="11"/>
      <c r="PFM403" s="11"/>
      <c r="PFN403" s="11"/>
      <c r="PFO403" s="11"/>
      <c r="PFP403" s="11"/>
      <c r="PFQ403" s="11"/>
      <c r="PFR403" s="11"/>
      <c r="PFS403" s="11"/>
      <c r="PFT403" s="11"/>
      <c r="PFU403" s="11"/>
      <c r="PFV403" s="11"/>
      <c r="PFW403" s="11"/>
      <c r="PFX403" s="11"/>
      <c r="PFY403" s="11"/>
      <c r="PFZ403" s="11"/>
      <c r="PGA403" s="11"/>
      <c r="PGB403" s="11"/>
      <c r="PGC403" s="11"/>
      <c r="PGD403" s="11"/>
      <c r="PGE403" s="11"/>
      <c r="PGF403" s="11"/>
      <c r="PGG403" s="11"/>
      <c r="PGH403" s="11"/>
      <c r="PGI403" s="11"/>
      <c r="PGJ403" s="11"/>
      <c r="PGK403" s="11"/>
      <c r="PGL403" s="11"/>
      <c r="PGM403" s="11"/>
      <c r="PGN403" s="11"/>
      <c r="PGO403" s="11"/>
      <c r="PGP403" s="11"/>
      <c r="PGQ403" s="11"/>
      <c r="PGR403" s="11"/>
      <c r="PGS403" s="11"/>
      <c r="PGT403" s="11"/>
      <c r="PGU403" s="11"/>
      <c r="PGV403" s="11"/>
      <c r="PGW403" s="11"/>
      <c r="PGX403" s="11"/>
      <c r="PGY403" s="11"/>
      <c r="PGZ403" s="11"/>
      <c r="PHA403" s="11"/>
      <c r="PHB403" s="11"/>
      <c r="PHC403" s="11"/>
      <c r="PHD403" s="11"/>
      <c r="PHE403" s="11"/>
      <c r="PHF403" s="11"/>
      <c r="PHG403" s="11"/>
      <c r="PHH403" s="11"/>
      <c r="PHI403" s="11"/>
      <c r="PHJ403" s="11"/>
      <c r="PHK403" s="11"/>
      <c r="PHL403" s="11"/>
      <c r="PHM403" s="11"/>
      <c r="PHN403" s="11"/>
      <c r="PHO403" s="11"/>
      <c r="PHP403" s="11"/>
      <c r="PHQ403" s="11"/>
      <c r="PHR403" s="11"/>
      <c r="PHS403" s="11"/>
      <c r="PHT403" s="11"/>
      <c r="PHU403" s="11"/>
      <c r="PHV403" s="11"/>
      <c r="PHW403" s="11"/>
      <c r="PHX403" s="11"/>
      <c r="PHY403" s="11"/>
      <c r="PHZ403" s="11"/>
      <c r="PIA403" s="11"/>
      <c r="PIB403" s="11"/>
      <c r="PIC403" s="11"/>
      <c r="PID403" s="11"/>
      <c r="PIE403" s="11"/>
      <c r="PIF403" s="11"/>
      <c r="PIG403" s="11"/>
      <c r="PIH403" s="11"/>
      <c r="PII403" s="11"/>
      <c r="PIJ403" s="11"/>
      <c r="PIK403" s="11"/>
      <c r="PIL403" s="11"/>
      <c r="PIM403" s="11"/>
      <c r="PIN403" s="11"/>
      <c r="PIO403" s="11"/>
      <c r="PIP403" s="11"/>
      <c r="PIQ403" s="11"/>
      <c r="PIR403" s="11"/>
      <c r="PIS403" s="11"/>
      <c r="PIT403" s="11"/>
      <c r="PIU403" s="11"/>
      <c r="PIV403" s="11"/>
      <c r="PIW403" s="11"/>
      <c r="PIX403" s="11"/>
      <c r="PIY403" s="11"/>
      <c r="PIZ403" s="11"/>
      <c r="PJA403" s="11"/>
      <c r="PJB403" s="11"/>
      <c r="PJC403" s="11"/>
      <c r="PJD403" s="11"/>
      <c r="PJE403" s="11"/>
      <c r="PJF403" s="11"/>
      <c r="PJG403" s="11"/>
      <c r="PJH403" s="11"/>
      <c r="PJI403" s="11"/>
      <c r="PJJ403" s="11"/>
      <c r="PJK403" s="11"/>
      <c r="PJL403" s="11"/>
      <c r="PJM403" s="11"/>
      <c r="PJN403" s="11"/>
      <c r="PJO403" s="11"/>
      <c r="PJP403" s="11"/>
      <c r="PJQ403" s="11"/>
      <c r="PJR403" s="11"/>
      <c r="PJS403" s="11"/>
      <c r="PJT403" s="11"/>
      <c r="PJU403" s="11"/>
      <c r="PJV403" s="11"/>
      <c r="PJW403" s="11"/>
      <c r="PJX403" s="11"/>
      <c r="PJY403" s="11"/>
      <c r="PJZ403" s="11"/>
      <c r="PKA403" s="11"/>
      <c r="PKB403" s="11"/>
      <c r="PKC403" s="11"/>
      <c r="PKD403" s="11"/>
      <c r="PKE403" s="11"/>
      <c r="PKF403" s="11"/>
      <c r="PKG403" s="11"/>
      <c r="PKH403" s="11"/>
      <c r="PKI403" s="11"/>
      <c r="PKJ403" s="11"/>
      <c r="PKK403" s="11"/>
      <c r="PKL403" s="11"/>
      <c r="PKM403" s="11"/>
      <c r="PKN403" s="11"/>
      <c r="PKO403" s="11"/>
      <c r="PKP403" s="11"/>
      <c r="PKQ403" s="11"/>
      <c r="PKR403" s="11"/>
      <c r="PKS403" s="11"/>
      <c r="PKT403" s="11"/>
      <c r="PKU403" s="11"/>
      <c r="PKV403" s="11"/>
      <c r="PKW403" s="11"/>
      <c r="PKX403" s="11"/>
      <c r="PKY403" s="11"/>
      <c r="PKZ403" s="11"/>
      <c r="PLA403" s="11"/>
      <c r="PLB403" s="11"/>
      <c r="PLC403" s="11"/>
      <c r="PLD403" s="11"/>
      <c r="PLE403" s="11"/>
      <c r="PLF403" s="11"/>
      <c r="PLG403" s="11"/>
      <c r="PLH403" s="11"/>
      <c r="PLI403" s="11"/>
      <c r="PLJ403" s="11"/>
      <c r="PLK403" s="11"/>
      <c r="PLL403" s="11"/>
      <c r="PLM403" s="11"/>
      <c r="PLN403" s="11"/>
      <c r="PLO403" s="11"/>
      <c r="PLP403" s="11"/>
      <c r="PLQ403" s="11"/>
      <c r="PLR403" s="11"/>
      <c r="PLS403" s="11"/>
      <c r="PLT403" s="11"/>
      <c r="PLU403" s="11"/>
      <c r="PLV403" s="11"/>
      <c r="PLW403" s="11"/>
      <c r="PLX403" s="11"/>
      <c r="PLY403" s="11"/>
      <c r="PLZ403" s="11"/>
      <c r="PMA403" s="11"/>
      <c r="PMB403" s="11"/>
      <c r="PMC403" s="11"/>
      <c r="PMD403" s="11"/>
      <c r="PME403" s="11"/>
      <c r="PMF403" s="11"/>
      <c r="PMG403" s="11"/>
      <c r="PMH403" s="11"/>
      <c r="PMI403" s="11"/>
      <c r="PMJ403" s="11"/>
      <c r="PMK403" s="11"/>
      <c r="PML403" s="11"/>
      <c r="PMM403" s="11"/>
      <c r="PMN403" s="11"/>
      <c r="PMO403" s="11"/>
      <c r="PMP403" s="11"/>
      <c r="PMQ403" s="11"/>
      <c r="PMR403" s="11"/>
      <c r="PMS403" s="11"/>
      <c r="PMT403" s="11"/>
      <c r="PMU403" s="11"/>
      <c r="PMV403" s="11"/>
      <c r="PMW403" s="11"/>
      <c r="PMX403" s="11"/>
      <c r="PMY403" s="11"/>
      <c r="PMZ403" s="11"/>
      <c r="PNA403" s="11"/>
      <c r="PNB403" s="11"/>
      <c r="PNC403" s="11"/>
      <c r="PND403" s="11"/>
      <c r="PNE403" s="11"/>
      <c r="PNF403" s="11"/>
      <c r="PNG403" s="11"/>
      <c r="PNH403" s="11"/>
      <c r="PNI403" s="11"/>
      <c r="PNJ403" s="11"/>
      <c r="PNK403" s="11"/>
      <c r="PNL403" s="11"/>
      <c r="PNM403" s="11"/>
      <c r="PNN403" s="11"/>
      <c r="PNO403" s="11"/>
      <c r="PNP403" s="11"/>
      <c r="PNQ403" s="11"/>
      <c r="PNR403" s="11"/>
      <c r="PNS403" s="11"/>
      <c r="PNT403" s="11"/>
      <c r="PNU403" s="11"/>
      <c r="PNV403" s="11"/>
      <c r="PNW403" s="11"/>
      <c r="PNX403" s="11"/>
      <c r="PNY403" s="11"/>
      <c r="PNZ403" s="11"/>
      <c r="POA403" s="11"/>
      <c r="POB403" s="11"/>
      <c r="POC403" s="11"/>
      <c r="POD403" s="11"/>
      <c r="POE403" s="11"/>
      <c r="POF403" s="11"/>
      <c r="POG403" s="11"/>
      <c r="POH403" s="11"/>
      <c r="POI403" s="11"/>
      <c r="POJ403" s="11"/>
      <c r="POK403" s="11"/>
      <c r="POL403" s="11"/>
      <c r="POM403" s="11"/>
      <c r="PON403" s="11"/>
      <c r="POO403" s="11"/>
      <c r="POP403" s="11"/>
      <c r="POQ403" s="11"/>
      <c r="POR403" s="11"/>
      <c r="POS403" s="11"/>
      <c r="POT403" s="11"/>
      <c r="POU403" s="11"/>
      <c r="POV403" s="11"/>
      <c r="POW403" s="11"/>
      <c r="POX403" s="11"/>
      <c r="POY403" s="11"/>
      <c r="POZ403" s="11"/>
      <c r="PPA403" s="11"/>
      <c r="PPB403" s="11"/>
      <c r="PPC403" s="11"/>
      <c r="PPD403" s="11"/>
      <c r="PPE403" s="11"/>
      <c r="PPF403" s="11"/>
      <c r="PPG403" s="11"/>
      <c r="PPH403" s="11"/>
      <c r="PPI403" s="11"/>
      <c r="PPJ403" s="11"/>
      <c r="PPK403" s="11"/>
      <c r="PPL403" s="11"/>
      <c r="PPM403" s="11"/>
      <c r="PPN403" s="11"/>
      <c r="PPO403" s="11"/>
      <c r="PPP403" s="11"/>
      <c r="PPQ403" s="11"/>
      <c r="PPR403" s="11"/>
      <c r="PPS403" s="11"/>
      <c r="PPT403" s="11"/>
      <c r="PPU403" s="11"/>
      <c r="PPV403" s="11"/>
      <c r="PPW403" s="11"/>
      <c r="PPX403" s="11"/>
      <c r="PPY403" s="11"/>
      <c r="PPZ403" s="11"/>
      <c r="PQA403" s="11"/>
      <c r="PQB403" s="11"/>
      <c r="PQC403" s="11"/>
      <c r="PQD403" s="11"/>
      <c r="PQE403" s="11"/>
      <c r="PQF403" s="11"/>
      <c r="PQG403" s="11"/>
      <c r="PQH403" s="11"/>
      <c r="PQI403" s="11"/>
      <c r="PQJ403" s="11"/>
      <c r="PQK403" s="11"/>
      <c r="PQL403" s="11"/>
      <c r="PQM403" s="11"/>
      <c r="PQN403" s="11"/>
      <c r="PQO403" s="11"/>
      <c r="PQP403" s="11"/>
      <c r="PQQ403" s="11"/>
      <c r="PQR403" s="11"/>
      <c r="PQS403" s="11"/>
      <c r="PQT403" s="11"/>
      <c r="PQU403" s="11"/>
      <c r="PQV403" s="11"/>
      <c r="PQW403" s="11"/>
      <c r="PQX403" s="11"/>
      <c r="PQY403" s="11"/>
      <c r="PQZ403" s="11"/>
      <c r="PRA403" s="11"/>
      <c r="PRB403" s="11"/>
      <c r="PRC403" s="11"/>
      <c r="PRD403" s="11"/>
      <c r="PRE403" s="11"/>
      <c r="PRF403" s="11"/>
      <c r="PRG403" s="11"/>
      <c r="PRH403" s="11"/>
      <c r="PRI403" s="11"/>
      <c r="PRJ403" s="11"/>
      <c r="PRK403" s="11"/>
      <c r="PRL403" s="11"/>
      <c r="PRM403" s="11"/>
      <c r="PRN403" s="11"/>
      <c r="PRO403" s="11"/>
      <c r="PRP403" s="11"/>
      <c r="PRQ403" s="11"/>
      <c r="PRR403" s="11"/>
      <c r="PRS403" s="11"/>
      <c r="PRT403" s="11"/>
      <c r="PRU403" s="11"/>
      <c r="PRV403" s="11"/>
      <c r="PRW403" s="11"/>
      <c r="PRX403" s="11"/>
      <c r="PRY403" s="11"/>
      <c r="PRZ403" s="11"/>
      <c r="PSA403" s="11"/>
      <c r="PSB403" s="11"/>
      <c r="PSC403" s="11"/>
      <c r="PSD403" s="11"/>
      <c r="PSE403" s="11"/>
      <c r="PSF403" s="11"/>
      <c r="PSG403" s="11"/>
      <c r="PSH403" s="11"/>
      <c r="PSI403" s="11"/>
      <c r="PSJ403" s="11"/>
      <c r="PSK403" s="11"/>
      <c r="PSL403" s="11"/>
      <c r="PSM403" s="11"/>
      <c r="PSN403" s="11"/>
      <c r="PSO403" s="11"/>
      <c r="PSP403" s="11"/>
      <c r="PSQ403" s="11"/>
      <c r="PSR403" s="11"/>
      <c r="PSS403" s="11"/>
      <c r="PST403" s="11"/>
      <c r="PSU403" s="11"/>
      <c r="PSV403" s="11"/>
      <c r="PSW403" s="11"/>
      <c r="PSX403" s="11"/>
      <c r="PSY403" s="11"/>
      <c r="PSZ403" s="11"/>
      <c r="PTA403" s="11"/>
      <c r="PTB403" s="11"/>
      <c r="PTC403" s="11"/>
      <c r="PTD403" s="11"/>
      <c r="PTE403" s="11"/>
      <c r="PTF403" s="11"/>
      <c r="PTG403" s="11"/>
      <c r="PTH403" s="11"/>
      <c r="PTI403" s="11"/>
      <c r="PTJ403" s="11"/>
      <c r="PTK403" s="11"/>
      <c r="PTL403" s="11"/>
      <c r="PTM403" s="11"/>
      <c r="PTN403" s="11"/>
      <c r="PTO403" s="11"/>
      <c r="PTP403" s="11"/>
      <c r="PTQ403" s="11"/>
      <c r="PTR403" s="11"/>
      <c r="PTS403" s="11"/>
      <c r="PTT403" s="11"/>
      <c r="PTU403" s="11"/>
      <c r="PTV403" s="11"/>
      <c r="PTW403" s="11"/>
      <c r="PTX403" s="11"/>
      <c r="PTY403" s="11"/>
      <c r="PTZ403" s="11"/>
      <c r="PUA403" s="11"/>
      <c r="PUB403" s="11"/>
      <c r="PUC403" s="11"/>
      <c r="PUD403" s="11"/>
      <c r="PUE403" s="11"/>
      <c r="PUF403" s="11"/>
      <c r="PUG403" s="11"/>
      <c r="PUH403" s="11"/>
      <c r="PUI403" s="11"/>
      <c r="PUJ403" s="11"/>
      <c r="PUK403" s="11"/>
      <c r="PUL403" s="11"/>
      <c r="PUM403" s="11"/>
      <c r="PUN403" s="11"/>
      <c r="PUO403" s="11"/>
      <c r="PUP403" s="11"/>
      <c r="PUQ403" s="11"/>
      <c r="PUR403" s="11"/>
      <c r="PUS403" s="11"/>
      <c r="PUT403" s="11"/>
      <c r="PUU403" s="11"/>
      <c r="PUV403" s="11"/>
      <c r="PUW403" s="11"/>
      <c r="PUX403" s="11"/>
      <c r="PUY403" s="11"/>
      <c r="PUZ403" s="11"/>
      <c r="PVA403" s="11"/>
      <c r="PVB403" s="11"/>
      <c r="PVC403" s="11"/>
      <c r="PVD403" s="11"/>
      <c r="PVE403" s="11"/>
      <c r="PVF403" s="11"/>
      <c r="PVG403" s="11"/>
      <c r="PVH403" s="11"/>
      <c r="PVI403" s="11"/>
      <c r="PVJ403" s="11"/>
      <c r="PVK403" s="11"/>
      <c r="PVL403" s="11"/>
      <c r="PVM403" s="11"/>
      <c r="PVN403" s="11"/>
      <c r="PVO403" s="11"/>
      <c r="PVP403" s="11"/>
      <c r="PVQ403" s="11"/>
      <c r="PVR403" s="11"/>
      <c r="PVS403" s="11"/>
      <c r="PVT403" s="11"/>
      <c r="PVU403" s="11"/>
      <c r="PVV403" s="11"/>
      <c r="PVW403" s="11"/>
      <c r="PVX403" s="11"/>
      <c r="PVY403" s="11"/>
      <c r="PVZ403" s="11"/>
      <c r="PWA403" s="11"/>
      <c r="PWB403" s="11"/>
      <c r="PWC403" s="11"/>
      <c r="PWD403" s="11"/>
      <c r="PWE403" s="11"/>
      <c r="PWF403" s="11"/>
      <c r="PWG403" s="11"/>
      <c r="PWH403" s="11"/>
      <c r="PWI403" s="11"/>
      <c r="PWJ403" s="11"/>
      <c r="PWK403" s="11"/>
      <c r="PWL403" s="11"/>
      <c r="PWM403" s="11"/>
      <c r="PWN403" s="11"/>
      <c r="PWO403" s="11"/>
      <c r="PWP403" s="11"/>
      <c r="PWQ403" s="11"/>
      <c r="PWR403" s="11"/>
      <c r="PWS403" s="11"/>
      <c r="PWT403" s="11"/>
      <c r="PWU403" s="11"/>
      <c r="PWV403" s="11"/>
      <c r="PWW403" s="11"/>
      <c r="PWX403" s="11"/>
      <c r="PWY403" s="11"/>
      <c r="PWZ403" s="11"/>
      <c r="PXA403" s="11"/>
      <c r="PXB403" s="11"/>
      <c r="PXC403" s="11"/>
      <c r="PXD403" s="11"/>
      <c r="PXE403" s="11"/>
      <c r="PXF403" s="11"/>
      <c r="PXG403" s="11"/>
      <c r="PXH403" s="11"/>
      <c r="PXI403" s="11"/>
      <c r="PXJ403" s="11"/>
      <c r="PXK403" s="11"/>
      <c r="PXL403" s="11"/>
      <c r="PXM403" s="11"/>
      <c r="PXN403" s="11"/>
      <c r="PXO403" s="11"/>
      <c r="PXP403" s="11"/>
      <c r="PXQ403" s="11"/>
      <c r="PXR403" s="11"/>
      <c r="PXS403" s="11"/>
      <c r="PXT403" s="11"/>
      <c r="PXU403" s="11"/>
      <c r="PXV403" s="11"/>
      <c r="PXW403" s="11"/>
      <c r="PXX403" s="11"/>
      <c r="PXY403" s="11"/>
      <c r="PXZ403" s="11"/>
      <c r="PYA403" s="11"/>
      <c r="PYB403" s="11"/>
      <c r="PYC403" s="11"/>
      <c r="PYD403" s="11"/>
      <c r="PYE403" s="11"/>
      <c r="PYF403" s="11"/>
      <c r="PYG403" s="11"/>
      <c r="PYH403" s="11"/>
      <c r="PYI403" s="11"/>
      <c r="PYJ403" s="11"/>
      <c r="PYK403" s="11"/>
      <c r="PYL403" s="11"/>
      <c r="PYM403" s="11"/>
      <c r="PYN403" s="11"/>
      <c r="PYO403" s="11"/>
      <c r="PYP403" s="11"/>
      <c r="PYQ403" s="11"/>
      <c r="PYR403" s="11"/>
      <c r="PYS403" s="11"/>
      <c r="PYT403" s="11"/>
      <c r="PYU403" s="11"/>
      <c r="PYV403" s="11"/>
      <c r="PYW403" s="11"/>
      <c r="PYX403" s="11"/>
      <c r="PYY403" s="11"/>
      <c r="PYZ403" s="11"/>
      <c r="PZA403" s="11"/>
      <c r="PZB403" s="11"/>
      <c r="PZC403" s="11"/>
      <c r="PZD403" s="11"/>
      <c r="PZE403" s="11"/>
      <c r="PZF403" s="11"/>
      <c r="PZG403" s="11"/>
      <c r="PZH403" s="11"/>
      <c r="PZI403" s="11"/>
      <c r="PZJ403" s="11"/>
      <c r="PZK403" s="11"/>
      <c r="PZL403" s="11"/>
      <c r="PZM403" s="11"/>
      <c r="PZN403" s="11"/>
      <c r="PZO403" s="11"/>
      <c r="PZP403" s="11"/>
      <c r="PZQ403" s="11"/>
      <c r="PZR403" s="11"/>
      <c r="PZS403" s="11"/>
      <c r="PZT403" s="11"/>
      <c r="PZU403" s="11"/>
      <c r="PZV403" s="11"/>
      <c r="PZW403" s="11"/>
      <c r="PZX403" s="11"/>
      <c r="PZY403" s="11"/>
      <c r="PZZ403" s="11"/>
      <c r="QAA403" s="11"/>
      <c r="QAB403" s="11"/>
      <c r="QAC403" s="11"/>
      <c r="QAD403" s="11"/>
      <c r="QAE403" s="11"/>
      <c r="QAF403" s="11"/>
      <c r="QAG403" s="11"/>
      <c r="QAH403" s="11"/>
      <c r="QAI403" s="11"/>
      <c r="QAJ403" s="11"/>
      <c r="QAK403" s="11"/>
      <c r="QAL403" s="11"/>
      <c r="QAM403" s="11"/>
      <c r="QAN403" s="11"/>
      <c r="QAO403" s="11"/>
      <c r="QAP403" s="11"/>
      <c r="QAQ403" s="11"/>
      <c r="QAR403" s="11"/>
      <c r="QAS403" s="11"/>
      <c r="QAT403" s="11"/>
      <c r="QAU403" s="11"/>
      <c r="QAV403" s="11"/>
      <c r="QAW403" s="11"/>
      <c r="QAX403" s="11"/>
      <c r="QAY403" s="11"/>
      <c r="QAZ403" s="11"/>
      <c r="QBA403" s="11"/>
      <c r="QBB403" s="11"/>
      <c r="QBC403" s="11"/>
      <c r="QBD403" s="11"/>
      <c r="QBE403" s="11"/>
      <c r="QBF403" s="11"/>
      <c r="QBG403" s="11"/>
      <c r="QBH403" s="11"/>
      <c r="QBI403" s="11"/>
      <c r="QBJ403" s="11"/>
      <c r="QBK403" s="11"/>
      <c r="QBL403" s="11"/>
      <c r="QBM403" s="11"/>
      <c r="QBN403" s="11"/>
      <c r="QBO403" s="11"/>
      <c r="QBP403" s="11"/>
      <c r="QBQ403" s="11"/>
      <c r="QBR403" s="11"/>
      <c r="QBS403" s="11"/>
      <c r="QBT403" s="11"/>
      <c r="QBU403" s="11"/>
      <c r="QBV403" s="11"/>
      <c r="QBW403" s="11"/>
      <c r="QBX403" s="11"/>
      <c r="QBY403" s="11"/>
      <c r="QBZ403" s="11"/>
      <c r="QCA403" s="11"/>
      <c r="QCB403" s="11"/>
      <c r="QCC403" s="11"/>
      <c r="QCD403" s="11"/>
      <c r="QCE403" s="11"/>
      <c r="QCF403" s="11"/>
      <c r="QCG403" s="11"/>
      <c r="QCH403" s="11"/>
      <c r="QCI403" s="11"/>
      <c r="QCJ403" s="11"/>
      <c r="QCK403" s="11"/>
      <c r="QCL403" s="11"/>
      <c r="QCM403" s="11"/>
      <c r="QCN403" s="11"/>
      <c r="QCO403" s="11"/>
      <c r="QCP403" s="11"/>
      <c r="QCQ403" s="11"/>
      <c r="QCR403" s="11"/>
      <c r="QCS403" s="11"/>
      <c r="QCT403" s="11"/>
      <c r="QCU403" s="11"/>
      <c r="QCV403" s="11"/>
      <c r="QCW403" s="11"/>
      <c r="QCX403" s="11"/>
      <c r="QCY403" s="11"/>
      <c r="QCZ403" s="11"/>
      <c r="QDA403" s="11"/>
      <c r="QDB403" s="11"/>
      <c r="QDC403" s="11"/>
      <c r="QDD403" s="11"/>
      <c r="QDE403" s="11"/>
      <c r="QDF403" s="11"/>
      <c r="QDG403" s="11"/>
      <c r="QDH403" s="11"/>
      <c r="QDI403" s="11"/>
      <c r="QDJ403" s="11"/>
      <c r="QDK403" s="11"/>
      <c r="QDL403" s="11"/>
      <c r="QDM403" s="11"/>
      <c r="QDN403" s="11"/>
      <c r="QDO403" s="11"/>
      <c r="QDP403" s="11"/>
      <c r="QDQ403" s="11"/>
      <c r="QDR403" s="11"/>
      <c r="QDS403" s="11"/>
      <c r="QDT403" s="11"/>
      <c r="QDU403" s="11"/>
      <c r="QDV403" s="11"/>
      <c r="QDW403" s="11"/>
      <c r="QDX403" s="11"/>
      <c r="QDY403" s="11"/>
      <c r="QDZ403" s="11"/>
      <c r="QEA403" s="11"/>
      <c r="QEB403" s="11"/>
      <c r="QEC403" s="11"/>
      <c r="QED403" s="11"/>
      <c r="QEE403" s="11"/>
      <c r="QEF403" s="11"/>
      <c r="QEG403" s="11"/>
      <c r="QEH403" s="11"/>
      <c r="QEI403" s="11"/>
      <c r="QEJ403" s="11"/>
      <c r="QEK403" s="11"/>
      <c r="QEL403" s="11"/>
      <c r="QEM403" s="11"/>
      <c r="QEN403" s="11"/>
      <c r="QEO403" s="11"/>
      <c r="QEP403" s="11"/>
      <c r="QEQ403" s="11"/>
      <c r="QER403" s="11"/>
      <c r="QES403" s="11"/>
      <c r="QET403" s="11"/>
      <c r="QEU403" s="11"/>
      <c r="QEV403" s="11"/>
      <c r="QEW403" s="11"/>
      <c r="QEX403" s="11"/>
      <c r="QEY403" s="11"/>
      <c r="QEZ403" s="11"/>
      <c r="QFA403" s="11"/>
      <c r="QFB403" s="11"/>
      <c r="QFC403" s="11"/>
      <c r="QFD403" s="11"/>
      <c r="QFE403" s="11"/>
      <c r="QFF403" s="11"/>
      <c r="QFG403" s="11"/>
      <c r="QFH403" s="11"/>
      <c r="QFI403" s="11"/>
      <c r="QFJ403" s="11"/>
      <c r="QFK403" s="11"/>
      <c r="QFL403" s="11"/>
      <c r="QFM403" s="11"/>
      <c r="QFN403" s="11"/>
      <c r="QFO403" s="11"/>
      <c r="QFP403" s="11"/>
      <c r="QFQ403" s="11"/>
      <c r="QFR403" s="11"/>
      <c r="QFS403" s="11"/>
      <c r="QFT403" s="11"/>
      <c r="QFU403" s="11"/>
      <c r="QFV403" s="11"/>
      <c r="QFW403" s="11"/>
      <c r="QFX403" s="11"/>
      <c r="QFY403" s="11"/>
      <c r="QFZ403" s="11"/>
      <c r="QGA403" s="11"/>
      <c r="QGB403" s="11"/>
      <c r="QGC403" s="11"/>
      <c r="QGD403" s="11"/>
      <c r="QGE403" s="11"/>
      <c r="QGF403" s="11"/>
      <c r="QGG403" s="11"/>
      <c r="QGH403" s="11"/>
      <c r="QGI403" s="11"/>
      <c r="QGJ403" s="11"/>
      <c r="QGK403" s="11"/>
      <c r="QGL403" s="11"/>
      <c r="QGM403" s="11"/>
      <c r="QGN403" s="11"/>
      <c r="QGO403" s="11"/>
      <c r="QGP403" s="11"/>
      <c r="QGQ403" s="11"/>
      <c r="QGR403" s="11"/>
      <c r="QGS403" s="11"/>
      <c r="QGT403" s="11"/>
      <c r="QGU403" s="11"/>
      <c r="QGV403" s="11"/>
      <c r="QGW403" s="11"/>
      <c r="QGX403" s="11"/>
      <c r="QGY403" s="11"/>
      <c r="QGZ403" s="11"/>
      <c r="QHA403" s="11"/>
      <c r="QHB403" s="11"/>
      <c r="QHC403" s="11"/>
      <c r="QHD403" s="11"/>
      <c r="QHE403" s="11"/>
      <c r="QHF403" s="11"/>
      <c r="QHG403" s="11"/>
      <c r="QHH403" s="11"/>
      <c r="QHI403" s="11"/>
      <c r="QHJ403" s="11"/>
      <c r="QHK403" s="11"/>
      <c r="QHL403" s="11"/>
      <c r="QHM403" s="11"/>
      <c r="QHN403" s="11"/>
      <c r="QHO403" s="11"/>
      <c r="QHP403" s="11"/>
      <c r="QHQ403" s="11"/>
      <c r="QHR403" s="11"/>
      <c r="QHS403" s="11"/>
      <c r="QHT403" s="11"/>
      <c r="QHU403" s="11"/>
      <c r="QHV403" s="11"/>
      <c r="QHW403" s="11"/>
      <c r="QHX403" s="11"/>
      <c r="QHY403" s="11"/>
      <c r="QHZ403" s="11"/>
      <c r="QIA403" s="11"/>
      <c r="QIB403" s="11"/>
      <c r="QIC403" s="11"/>
      <c r="QID403" s="11"/>
      <c r="QIE403" s="11"/>
      <c r="QIF403" s="11"/>
      <c r="QIG403" s="11"/>
      <c r="QIH403" s="11"/>
      <c r="QII403" s="11"/>
      <c r="QIJ403" s="11"/>
      <c r="QIK403" s="11"/>
      <c r="QIL403" s="11"/>
      <c r="QIM403" s="11"/>
      <c r="QIN403" s="11"/>
      <c r="QIO403" s="11"/>
      <c r="QIP403" s="11"/>
      <c r="QIQ403" s="11"/>
      <c r="QIR403" s="11"/>
      <c r="QIS403" s="11"/>
      <c r="QIT403" s="11"/>
      <c r="QIU403" s="11"/>
      <c r="QIV403" s="11"/>
      <c r="QIW403" s="11"/>
      <c r="QIX403" s="11"/>
      <c r="QIY403" s="11"/>
      <c r="QIZ403" s="11"/>
      <c r="QJA403" s="11"/>
      <c r="QJB403" s="11"/>
      <c r="QJC403" s="11"/>
      <c r="QJD403" s="11"/>
      <c r="QJE403" s="11"/>
      <c r="QJF403" s="11"/>
      <c r="QJG403" s="11"/>
      <c r="QJH403" s="11"/>
      <c r="QJI403" s="11"/>
      <c r="QJJ403" s="11"/>
      <c r="QJK403" s="11"/>
      <c r="QJL403" s="11"/>
      <c r="QJM403" s="11"/>
      <c r="QJN403" s="11"/>
      <c r="QJO403" s="11"/>
      <c r="QJP403" s="11"/>
      <c r="QJQ403" s="11"/>
      <c r="QJR403" s="11"/>
      <c r="QJS403" s="11"/>
      <c r="QJT403" s="11"/>
      <c r="QJU403" s="11"/>
      <c r="QJV403" s="11"/>
      <c r="QJW403" s="11"/>
      <c r="QJX403" s="11"/>
      <c r="QJY403" s="11"/>
      <c r="QJZ403" s="11"/>
      <c r="QKA403" s="11"/>
      <c r="QKB403" s="11"/>
      <c r="QKC403" s="11"/>
      <c r="QKD403" s="11"/>
      <c r="QKE403" s="11"/>
      <c r="QKF403" s="11"/>
      <c r="QKG403" s="11"/>
      <c r="QKH403" s="11"/>
      <c r="QKI403" s="11"/>
      <c r="QKJ403" s="11"/>
      <c r="QKK403" s="11"/>
      <c r="QKL403" s="11"/>
      <c r="QKM403" s="11"/>
      <c r="QKN403" s="11"/>
      <c r="QKO403" s="11"/>
      <c r="QKP403" s="11"/>
      <c r="QKQ403" s="11"/>
      <c r="QKR403" s="11"/>
      <c r="QKS403" s="11"/>
      <c r="QKT403" s="11"/>
      <c r="QKU403" s="11"/>
      <c r="QKV403" s="11"/>
      <c r="QKW403" s="11"/>
      <c r="QKX403" s="11"/>
      <c r="QKY403" s="11"/>
      <c r="QKZ403" s="11"/>
      <c r="QLA403" s="11"/>
      <c r="QLB403" s="11"/>
      <c r="QLC403" s="11"/>
      <c r="QLD403" s="11"/>
      <c r="QLE403" s="11"/>
      <c r="QLF403" s="11"/>
      <c r="QLG403" s="11"/>
      <c r="QLH403" s="11"/>
      <c r="QLI403" s="11"/>
      <c r="QLJ403" s="11"/>
      <c r="QLK403" s="11"/>
      <c r="QLL403" s="11"/>
      <c r="QLM403" s="11"/>
      <c r="QLN403" s="11"/>
      <c r="QLO403" s="11"/>
      <c r="QLP403" s="11"/>
      <c r="QLQ403" s="11"/>
      <c r="QLR403" s="11"/>
      <c r="QLS403" s="11"/>
      <c r="QLT403" s="11"/>
      <c r="QLU403" s="11"/>
      <c r="QLV403" s="11"/>
      <c r="QLW403" s="11"/>
      <c r="QLX403" s="11"/>
      <c r="QLY403" s="11"/>
      <c r="QLZ403" s="11"/>
      <c r="QMA403" s="11"/>
      <c r="QMB403" s="11"/>
      <c r="QMC403" s="11"/>
      <c r="QMD403" s="11"/>
      <c r="QME403" s="11"/>
      <c r="QMF403" s="11"/>
      <c r="QMG403" s="11"/>
      <c r="QMH403" s="11"/>
      <c r="QMI403" s="11"/>
      <c r="QMJ403" s="11"/>
      <c r="QMK403" s="11"/>
      <c r="QML403" s="11"/>
      <c r="QMM403" s="11"/>
      <c r="QMN403" s="11"/>
      <c r="QMO403" s="11"/>
      <c r="QMP403" s="11"/>
      <c r="QMQ403" s="11"/>
      <c r="QMR403" s="11"/>
      <c r="QMS403" s="11"/>
      <c r="QMT403" s="11"/>
      <c r="QMU403" s="11"/>
      <c r="QMV403" s="11"/>
      <c r="QMW403" s="11"/>
      <c r="QMX403" s="11"/>
      <c r="QMY403" s="11"/>
      <c r="QMZ403" s="11"/>
      <c r="QNA403" s="11"/>
      <c r="QNB403" s="11"/>
      <c r="QNC403" s="11"/>
      <c r="QND403" s="11"/>
      <c r="QNE403" s="11"/>
      <c r="QNF403" s="11"/>
      <c r="QNG403" s="11"/>
      <c r="QNH403" s="11"/>
      <c r="QNI403" s="11"/>
      <c r="QNJ403" s="11"/>
      <c r="QNK403" s="11"/>
      <c r="QNL403" s="11"/>
      <c r="QNM403" s="11"/>
      <c r="QNN403" s="11"/>
      <c r="QNO403" s="11"/>
      <c r="QNP403" s="11"/>
      <c r="QNQ403" s="11"/>
      <c r="QNR403" s="11"/>
      <c r="QNS403" s="11"/>
      <c r="QNT403" s="11"/>
      <c r="QNU403" s="11"/>
      <c r="QNV403" s="11"/>
      <c r="QNW403" s="11"/>
      <c r="QNX403" s="11"/>
      <c r="QNY403" s="11"/>
      <c r="QNZ403" s="11"/>
      <c r="QOA403" s="11"/>
      <c r="QOB403" s="11"/>
      <c r="QOC403" s="11"/>
      <c r="QOD403" s="11"/>
      <c r="QOE403" s="11"/>
      <c r="QOF403" s="11"/>
      <c r="QOG403" s="11"/>
      <c r="QOH403" s="11"/>
      <c r="QOI403" s="11"/>
      <c r="QOJ403" s="11"/>
      <c r="QOK403" s="11"/>
      <c r="QOL403" s="11"/>
      <c r="QOM403" s="11"/>
      <c r="QON403" s="11"/>
      <c r="QOO403" s="11"/>
      <c r="QOP403" s="11"/>
      <c r="QOQ403" s="11"/>
      <c r="QOR403" s="11"/>
      <c r="QOS403" s="11"/>
      <c r="QOT403" s="11"/>
      <c r="QOU403" s="11"/>
      <c r="QOV403" s="11"/>
      <c r="QOW403" s="11"/>
      <c r="QOX403" s="11"/>
      <c r="QOY403" s="11"/>
      <c r="QOZ403" s="11"/>
      <c r="QPA403" s="11"/>
      <c r="QPB403" s="11"/>
      <c r="QPC403" s="11"/>
      <c r="QPD403" s="11"/>
      <c r="QPE403" s="11"/>
      <c r="QPF403" s="11"/>
      <c r="QPG403" s="11"/>
      <c r="QPH403" s="11"/>
      <c r="QPI403" s="11"/>
      <c r="QPJ403" s="11"/>
      <c r="QPK403" s="11"/>
      <c r="QPL403" s="11"/>
      <c r="QPM403" s="11"/>
      <c r="QPN403" s="11"/>
      <c r="QPO403" s="11"/>
      <c r="QPP403" s="11"/>
      <c r="QPQ403" s="11"/>
      <c r="QPR403" s="11"/>
      <c r="QPS403" s="11"/>
      <c r="QPT403" s="11"/>
      <c r="QPU403" s="11"/>
      <c r="QPV403" s="11"/>
      <c r="QPW403" s="11"/>
      <c r="QPX403" s="11"/>
      <c r="QPY403" s="11"/>
      <c r="QPZ403" s="11"/>
      <c r="QQA403" s="11"/>
      <c r="QQB403" s="11"/>
      <c r="QQC403" s="11"/>
      <c r="QQD403" s="11"/>
      <c r="QQE403" s="11"/>
      <c r="QQF403" s="11"/>
      <c r="QQG403" s="11"/>
      <c r="QQH403" s="11"/>
      <c r="QQI403" s="11"/>
      <c r="QQJ403" s="11"/>
      <c r="QQK403" s="11"/>
      <c r="QQL403" s="11"/>
      <c r="QQM403" s="11"/>
      <c r="QQN403" s="11"/>
      <c r="QQO403" s="11"/>
      <c r="QQP403" s="11"/>
      <c r="QQQ403" s="11"/>
      <c r="QQR403" s="11"/>
      <c r="QQS403" s="11"/>
      <c r="QQT403" s="11"/>
      <c r="QQU403" s="11"/>
      <c r="QQV403" s="11"/>
      <c r="QQW403" s="11"/>
      <c r="QQX403" s="11"/>
      <c r="QQY403" s="11"/>
      <c r="QQZ403" s="11"/>
      <c r="QRA403" s="11"/>
      <c r="QRB403" s="11"/>
      <c r="QRC403" s="11"/>
      <c r="QRD403" s="11"/>
      <c r="QRE403" s="11"/>
      <c r="QRF403" s="11"/>
      <c r="QRG403" s="11"/>
      <c r="QRH403" s="11"/>
      <c r="QRI403" s="11"/>
      <c r="QRJ403" s="11"/>
      <c r="QRK403" s="11"/>
      <c r="QRL403" s="11"/>
      <c r="QRM403" s="11"/>
      <c r="QRN403" s="11"/>
      <c r="QRO403" s="11"/>
      <c r="QRP403" s="11"/>
      <c r="QRQ403" s="11"/>
      <c r="QRR403" s="11"/>
      <c r="QRS403" s="11"/>
      <c r="QRT403" s="11"/>
      <c r="QRU403" s="11"/>
      <c r="QRV403" s="11"/>
      <c r="QRW403" s="11"/>
      <c r="QRX403" s="11"/>
      <c r="QRY403" s="11"/>
      <c r="QRZ403" s="11"/>
      <c r="QSA403" s="11"/>
      <c r="QSB403" s="11"/>
      <c r="QSC403" s="11"/>
      <c r="QSD403" s="11"/>
      <c r="QSE403" s="11"/>
      <c r="QSF403" s="11"/>
      <c r="QSG403" s="11"/>
      <c r="QSH403" s="11"/>
      <c r="QSI403" s="11"/>
      <c r="QSJ403" s="11"/>
      <c r="QSK403" s="11"/>
      <c r="QSL403" s="11"/>
      <c r="QSM403" s="11"/>
      <c r="QSN403" s="11"/>
      <c r="QSO403" s="11"/>
      <c r="QSP403" s="11"/>
      <c r="QSQ403" s="11"/>
      <c r="QSR403" s="11"/>
      <c r="QSS403" s="11"/>
      <c r="QST403" s="11"/>
      <c r="QSU403" s="11"/>
      <c r="QSV403" s="11"/>
      <c r="QSW403" s="11"/>
      <c r="QSX403" s="11"/>
      <c r="QSY403" s="11"/>
      <c r="QSZ403" s="11"/>
      <c r="QTA403" s="11"/>
      <c r="QTB403" s="11"/>
      <c r="QTC403" s="11"/>
      <c r="QTD403" s="11"/>
      <c r="QTE403" s="11"/>
      <c r="QTF403" s="11"/>
      <c r="QTG403" s="11"/>
      <c r="QTH403" s="11"/>
      <c r="QTI403" s="11"/>
      <c r="QTJ403" s="11"/>
      <c r="QTK403" s="11"/>
      <c r="QTL403" s="11"/>
      <c r="QTM403" s="11"/>
      <c r="QTN403" s="11"/>
      <c r="QTO403" s="11"/>
      <c r="QTP403" s="11"/>
      <c r="QTQ403" s="11"/>
      <c r="QTR403" s="11"/>
      <c r="QTS403" s="11"/>
      <c r="QTT403" s="11"/>
      <c r="QTU403" s="11"/>
      <c r="QTV403" s="11"/>
      <c r="QTW403" s="11"/>
      <c r="QTX403" s="11"/>
      <c r="QTY403" s="11"/>
      <c r="QTZ403" s="11"/>
      <c r="QUA403" s="11"/>
      <c r="QUB403" s="11"/>
      <c r="QUC403" s="11"/>
      <c r="QUD403" s="11"/>
      <c r="QUE403" s="11"/>
      <c r="QUF403" s="11"/>
      <c r="QUG403" s="11"/>
      <c r="QUH403" s="11"/>
      <c r="QUI403" s="11"/>
      <c r="QUJ403" s="11"/>
      <c r="QUK403" s="11"/>
      <c r="QUL403" s="11"/>
      <c r="QUM403" s="11"/>
      <c r="QUN403" s="11"/>
      <c r="QUO403" s="11"/>
      <c r="QUP403" s="11"/>
      <c r="QUQ403" s="11"/>
      <c r="QUR403" s="11"/>
      <c r="QUS403" s="11"/>
      <c r="QUT403" s="11"/>
      <c r="QUU403" s="11"/>
      <c r="QUV403" s="11"/>
      <c r="QUW403" s="11"/>
      <c r="QUX403" s="11"/>
      <c r="QUY403" s="11"/>
      <c r="QUZ403" s="11"/>
      <c r="QVA403" s="11"/>
      <c r="QVB403" s="11"/>
      <c r="QVC403" s="11"/>
      <c r="QVD403" s="11"/>
      <c r="QVE403" s="11"/>
      <c r="QVF403" s="11"/>
      <c r="QVG403" s="11"/>
      <c r="QVH403" s="11"/>
      <c r="QVI403" s="11"/>
      <c r="QVJ403" s="11"/>
      <c r="QVK403" s="11"/>
      <c r="QVL403" s="11"/>
      <c r="QVM403" s="11"/>
      <c r="QVN403" s="11"/>
      <c r="QVO403" s="11"/>
      <c r="QVP403" s="11"/>
      <c r="QVQ403" s="11"/>
      <c r="QVR403" s="11"/>
      <c r="QVS403" s="11"/>
      <c r="QVT403" s="11"/>
      <c r="QVU403" s="11"/>
      <c r="QVV403" s="11"/>
      <c r="QVW403" s="11"/>
      <c r="QVX403" s="11"/>
      <c r="QVY403" s="11"/>
      <c r="QVZ403" s="11"/>
      <c r="QWA403" s="11"/>
      <c r="QWB403" s="11"/>
      <c r="QWC403" s="11"/>
      <c r="QWD403" s="11"/>
      <c r="QWE403" s="11"/>
      <c r="QWF403" s="11"/>
      <c r="QWG403" s="11"/>
      <c r="QWH403" s="11"/>
      <c r="QWI403" s="11"/>
      <c r="QWJ403" s="11"/>
      <c r="QWK403" s="11"/>
      <c r="QWL403" s="11"/>
      <c r="QWM403" s="11"/>
      <c r="QWN403" s="11"/>
      <c r="QWO403" s="11"/>
      <c r="QWP403" s="11"/>
      <c r="QWQ403" s="11"/>
      <c r="QWR403" s="11"/>
      <c r="QWS403" s="11"/>
      <c r="QWT403" s="11"/>
      <c r="QWU403" s="11"/>
      <c r="QWV403" s="11"/>
      <c r="QWW403" s="11"/>
      <c r="QWX403" s="11"/>
      <c r="QWY403" s="11"/>
      <c r="QWZ403" s="11"/>
      <c r="QXA403" s="11"/>
      <c r="QXB403" s="11"/>
      <c r="QXC403" s="11"/>
      <c r="QXD403" s="11"/>
      <c r="QXE403" s="11"/>
      <c r="QXF403" s="11"/>
      <c r="QXG403" s="11"/>
      <c r="QXH403" s="11"/>
      <c r="QXI403" s="11"/>
      <c r="QXJ403" s="11"/>
      <c r="QXK403" s="11"/>
      <c r="QXL403" s="11"/>
      <c r="QXM403" s="11"/>
      <c r="QXN403" s="11"/>
      <c r="QXO403" s="11"/>
      <c r="QXP403" s="11"/>
      <c r="QXQ403" s="11"/>
      <c r="QXR403" s="11"/>
      <c r="QXS403" s="11"/>
      <c r="QXT403" s="11"/>
      <c r="QXU403" s="11"/>
      <c r="QXV403" s="11"/>
      <c r="QXW403" s="11"/>
      <c r="QXX403" s="11"/>
      <c r="QXY403" s="11"/>
      <c r="QXZ403" s="11"/>
      <c r="QYA403" s="11"/>
      <c r="QYB403" s="11"/>
      <c r="QYC403" s="11"/>
      <c r="QYD403" s="11"/>
      <c r="QYE403" s="11"/>
      <c r="QYF403" s="11"/>
      <c r="QYG403" s="11"/>
      <c r="QYH403" s="11"/>
      <c r="QYI403" s="11"/>
      <c r="QYJ403" s="11"/>
      <c r="QYK403" s="11"/>
      <c r="QYL403" s="11"/>
      <c r="QYM403" s="11"/>
      <c r="QYN403" s="11"/>
      <c r="QYO403" s="11"/>
      <c r="QYP403" s="11"/>
      <c r="QYQ403" s="11"/>
      <c r="QYR403" s="11"/>
      <c r="QYS403" s="11"/>
      <c r="QYT403" s="11"/>
      <c r="QYU403" s="11"/>
      <c r="QYV403" s="11"/>
      <c r="QYW403" s="11"/>
      <c r="QYX403" s="11"/>
      <c r="QYY403" s="11"/>
      <c r="QYZ403" s="11"/>
      <c r="QZA403" s="11"/>
      <c r="QZB403" s="11"/>
      <c r="QZC403" s="11"/>
      <c r="QZD403" s="11"/>
      <c r="QZE403" s="11"/>
      <c r="QZF403" s="11"/>
      <c r="QZG403" s="11"/>
      <c r="QZH403" s="11"/>
      <c r="QZI403" s="11"/>
      <c r="QZJ403" s="11"/>
      <c r="QZK403" s="11"/>
      <c r="QZL403" s="11"/>
      <c r="QZM403" s="11"/>
      <c r="QZN403" s="11"/>
      <c r="QZO403" s="11"/>
      <c r="QZP403" s="11"/>
      <c r="QZQ403" s="11"/>
      <c r="QZR403" s="11"/>
      <c r="QZS403" s="11"/>
      <c r="QZT403" s="11"/>
      <c r="QZU403" s="11"/>
      <c r="QZV403" s="11"/>
      <c r="QZW403" s="11"/>
      <c r="QZX403" s="11"/>
      <c r="QZY403" s="11"/>
      <c r="QZZ403" s="11"/>
      <c r="RAA403" s="11"/>
      <c r="RAB403" s="11"/>
      <c r="RAC403" s="11"/>
      <c r="RAD403" s="11"/>
      <c r="RAE403" s="11"/>
      <c r="RAF403" s="11"/>
      <c r="RAG403" s="11"/>
      <c r="RAH403" s="11"/>
      <c r="RAI403" s="11"/>
      <c r="RAJ403" s="11"/>
      <c r="RAK403" s="11"/>
      <c r="RAL403" s="11"/>
      <c r="RAM403" s="11"/>
      <c r="RAN403" s="11"/>
      <c r="RAO403" s="11"/>
      <c r="RAP403" s="11"/>
      <c r="RAQ403" s="11"/>
      <c r="RAR403" s="11"/>
      <c r="RAS403" s="11"/>
      <c r="RAT403" s="11"/>
      <c r="RAU403" s="11"/>
      <c r="RAV403" s="11"/>
      <c r="RAW403" s="11"/>
      <c r="RAX403" s="11"/>
      <c r="RAY403" s="11"/>
      <c r="RAZ403" s="11"/>
      <c r="RBA403" s="11"/>
      <c r="RBB403" s="11"/>
      <c r="RBC403" s="11"/>
      <c r="RBD403" s="11"/>
      <c r="RBE403" s="11"/>
      <c r="RBF403" s="11"/>
      <c r="RBG403" s="11"/>
      <c r="RBH403" s="11"/>
      <c r="RBI403" s="11"/>
      <c r="RBJ403" s="11"/>
      <c r="RBK403" s="11"/>
      <c r="RBL403" s="11"/>
      <c r="RBM403" s="11"/>
      <c r="RBN403" s="11"/>
      <c r="RBO403" s="11"/>
      <c r="RBP403" s="11"/>
      <c r="RBQ403" s="11"/>
      <c r="RBR403" s="11"/>
      <c r="RBS403" s="11"/>
      <c r="RBT403" s="11"/>
      <c r="RBU403" s="11"/>
      <c r="RBV403" s="11"/>
      <c r="RBW403" s="11"/>
      <c r="RBX403" s="11"/>
      <c r="RBY403" s="11"/>
      <c r="RBZ403" s="11"/>
      <c r="RCA403" s="11"/>
      <c r="RCB403" s="11"/>
      <c r="RCC403" s="11"/>
      <c r="RCD403" s="11"/>
      <c r="RCE403" s="11"/>
      <c r="RCF403" s="11"/>
      <c r="RCG403" s="11"/>
      <c r="RCH403" s="11"/>
      <c r="RCI403" s="11"/>
      <c r="RCJ403" s="11"/>
      <c r="RCK403" s="11"/>
      <c r="RCL403" s="11"/>
      <c r="RCM403" s="11"/>
      <c r="RCN403" s="11"/>
      <c r="RCO403" s="11"/>
      <c r="RCP403" s="11"/>
      <c r="RCQ403" s="11"/>
      <c r="RCR403" s="11"/>
      <c r="RCS403" s="11"/>
      <c r="RCT403" s="11"/>
      <c r="RCU403" s="11"/>
      <c r="RCV403" s="11"/>
      <c r="RCW403" s="11"/>
      <c r="RCX403" s="11"/>
      <c r="RCY403" s="11"/>
      <c r="RCZ403" s="11"/>
      <c r="RDA403" s="11"/>
      <c r="RDB403" s="11"/>
      <c r="RDC403" s="11"/>
      <c r="RDD403" s="11"/>
      <c r="RDE403" s="11"/>
      <c r="RDF403" s="11"/>
      <c r="RDG403" s="11"/>
      <c r="RDH403" s="11"/>
      <c r="RDI403" s="11"/>
      <c r="RDJ403" s="11"/>
      <c r="RDK403" s="11"/>
      <c r="RDL403" s="11"/>
      <c r="RDM403" s="11"/>
      <c r="RDN403" s="11"/>
      <c r="RDO403" s="11"/>
      <c r="RDP403" s="11"/>
      <c r="RDQ403" s="11"/>
      <c r="RDR403" s="11"/>
      <c r="RDS403" s="11"/>
      <c r="RDT403" s="11"/>
      <c r="RDU403" s="11"/>
      <c r="RDV403" s="11"/>
      <c r="RDW403" s="11"/>
      <c r="RDX403" s="11"/>
      <c r="RDY403" s="11"/>
      <c r="RDZ403" s="11"/>
      <c r="REA403" s="11"/>
      <c r="REB403" s="11"/>
      <c r="REC403" s="11"/>
      <c r="RED403" s="11"/>
      <c r="REE403" s="11"/>
      <c r="REF403" s="11"/>
      <c r="REG403" s="11"/>
      <c r="REH403" s="11"/>
      <c r="REI403" s="11"/>
      <c r="REJ403" s="11"/>
      <c r="REK403" s="11"/>
      <c r="REL403" s="11"/>
      <c r="REM403" s="11"/>
      <c r="REN403" s="11"/>
      <c r="REO403" s="11"/>
      <c r="REP403" s="11"/>
      <c r="REQ403" s="11"/>
      <c r="RER403" s="11"/>
      <c r="RES403" s="11"/>
      <c r="RET403" s="11"/>
      <c r="REU403" s="11"/>
      <c r="REV403" s="11"/>
      <c r="REW403" s="11"/>
      <c r="REX403" s="11"/>
      <c r="REY403" s="11"/>
      <c r="REZ403" s="11"/>
      <c r="RFA403" s="11"/>
      <c r="RFB403" s="11"/>
      <c r="RFC403" s="11"/>
      <c r="RFD403" s="11"/>
      <c r="RFE403" s="11"/>
      <c r="RFF403" s="11"/>
      <c r="RFG403" s="11"/>
      <c r="RFH403" s="11"/>
      <c r="RFI403" s="11"/>
      <c r="RFJ403" s="11"/>
      <c r="RFK403" s="11"/>
      <c r="RFL403" s="11"/>
      <c r="RFM403" s="11"/>
      <c r="RFN403" s="11"/>
      <c r="RFO403" s="11"/>
      <c r="RFP403" s="11"/>
      <c r="RFQ403" s="11"/>
      <c r="RFR403" s="11"/>
      <c r="RFS403" s="11"/>
      <c r="RFT403" s="11"/>
      <c r="RFU403" s="11"/>
      <c r="RFV403" s="11"/>
      <c r="RFW403" s="11"/>
      <c r="RFX403" s="11"/>
      <c r="RFY403" s="11"/>
      <c r="RFZ403" s="11"/>
      <c r="RGA403" s="11"/>
      <c r="RGB403" s="11"/>
      <c r="RGC403" s="11"/>
      <c r="RGD403" s="11"/>
      <c r="RGE403" s="11"/>
      <c r="RGF403" s="11"/>
      <c r="RGG403" s="11"/>
      <c r="RGH403" s="11"/>
      <c r="RGI403" s="11"/>
      <c r="RGJ403" s="11"/>
      <c r="RGK403" s="11"/>
      <c r="RGL403" s="11"/>
      <c r="RGM403" s="11"/>
      <c r="RGN403" s="11"/>
      <c r="RGO403" s="11"/>
      <c r="RGP403" s="11"/>
      <c r="RGQ403" s="11"/>
      <c r="RGR403" s="11"/>
      <c r="RGS403" s="11"/>
      <c r="RGT403" s="11"/>
      <c r="RGU403" s="11"/>
      <c r="RGV403" s="11"/>
      <c r="RGW403" s="11"/>
      <c r="RGX403" s="11"/>
      <c r="RGY403" s="11"/>
      <c r="RGZ403" s="11"/>
      <c r="RHA403" s="11"/>
      <c r="RHB403" s="11"/>
      <c r="RHC403" s="11"/>
      <c r="RHD403" s="11"/>
      <c r="RHE403" s="11"/>
      <c r="RHF403" s="11"/>
      <c r="RHG403" s="11"/>
      <c r="RHH403" s="11"/>
      <c r="RHI403" s="11"/>
      <c r="RHJ403" s="11"/>
      <c r="RHK403" s="11"/>
      <c r="RHL403" s="11"/>
      <c r="RHM403" s="11"/>
      <c r="RHN403" s="11"/>
      <c r="RHO403" s="11"/>
      <c r="RHP403" s="11"/>
      <c r="RHQ403" s="11"/>
      <c r="RHR403" s="11"/>
      <c r="RHS403" s="11"/>
      <c r="RHT403" s="11"/>
      <c r="RHU403" s="11"/>
      <c r="RHV403" s="11"/>
      <c r="RHW403" s="11"/>
      <c r="RHX403" s="11"/>
      <c r="RHY403" s="11"/>
      <c r="RHZ403" s="11"/>
      <c r="RIA403" s="11"/>
      <c r="RIB403" s="11"/>
      <c r="RIC403" s="11"/>
      <c r="RID403" s="11"/>
      <c r="RIE403" s="11"/>
      <c r="RIF403" s="11"/>
      <c r="RIG403" s="11"/>
      <c r="RIH403" s="11"/>
      <c r="RII403" s="11"/>
      <c r="RIJ403" s="11"/>
      <c r="RIK403" s="11"/>
      <c r="RIL403" s="11"/>
      <c r="RIM403" s="11"/>
      <c r="RIN403" s="11"/>
      <c r="RIO403" s="11"/>
      <c r="RIP403" s="11"/>
      <c r="RIQ403" s="11"/>
      <c r="RIR403" s="11"/>
      <c r="RIS403" s="11"/>
      <c r="RIT403" s="11"/>
      <c r="RIU403" s="11"/>
      <c r="RIV403" s="11"/>
      <c r="RIW403" s="11"/>
      <c r="RIX403" s="11"/>
      <c r="RIY403" s="11"/>
      <c r="RIZ403" s="11"/>
      <c r="RJA403" s="11"/>
      <c r="RJB403" s="11"/>
      <c r="RJC403" s="11"/>
      <c r="RJD403" s="11"/>
      <c r="RJE403" s="11"/>
      <c r="RJF403" s="11"/>
      <c r="RJG403" s="11"/>
      <c r="RJH403" s="11"/>
      <c r="RJI403" s="11"/>
      <c r="RJJ403" s="11"/>
      <c r="RJK403" s="11"/>
      <c r="RJL403" s="11"/>
      <c r="RJM403" s="11"/>
      <c r="RJN403" s="11"/>
      <c r="RJO403" s="11"/>
      <c r="RJP403" s="11"/>
      <c r="RJQ403" s="11"/>
      <c r="RJR403" s="11"/>
      <c r="RJS403" s="11"/>
      <c r="RJT403" s="11"/>
      <c r="RJU403" s="11"/>
      <c r="RJV403" s="11"/>
      <c r="RJW403" s="11"/>
      <c r="RJX403" s="11"/>
      <c r="RJY403" s="11"/>
      <c r="RJZ403" s="11"/>
      <c r="RKA403" s="11"/>
      <c r="RKB403" s="11"/>
      <c r="RKC403" s="11"/>
      <c r="RKD403" s="11"/>
      <c r="RKE403" s="11"/>
      <c r="RKF403" s="11"/>
      <c r="RKG403" s="11"/>
      <c r="RKH403" s="11"/>
      <c r="RKI403" s="11"/>
      <c r="RKJ403" s="11"/>
      <c r="RKK403" s="11"/>
      <c r="RKL403" s="11"/>
      <c r="RKM403" s="11"/>
      <c r="RKN403" s="11"/>
      <c r="RKO403" s="11"/>
      <c r="RKP403" s="11"/>
      <c r="RKQ403" s="11"/>
      <c r="RKR403" s="11"/>
      <c r="RKS403" s="11"/>
      <c r="RKT403" s="11"/>
      <c r="RKU403" s="11"/>
      <c r="RKV403" s="11"/>
      <c r="RKW403" s="11"/>
      <c r="RKX403" s="11"/>
      <c r="RKY403" s="11"/>
      <c r="RKZ403" s="11"/>
      <c r="RLA403" s="11"/>
      <c r="RLB403" s="11"/>
      <c r="RLC403" s="11"/>
      <c r="RLD403" s="11"/>
      <c r="RLE403" s="11"/>
      <c r="RLF403" s="11"/>
      <c r="RLG403" s="11"/>
      <c r="RLH403" s="11"/>
      <c r="RLI403" s="11"/>
      <c r="RLJ403" s="11"/>
      <c r="RLK403" s="11"/>
      <c r="RLL403" s="11"/>
      <c r="RLM403" s="11"/>
      <c r="RLN403" s="11"/>
      <c r="RLO403" s="11"/>
      <c r="RLP403" s="11"/>
      <c r="RLQ403" s="11"/>
      <c r="RLR403" s="11"/>
      <c r="RLS403" s="11"/>
      <c r="RLT403" s="11"/>
      <c r="RLU403" s="11"/>
      <c r="RLV403" s="11"/>
      <c r="RLW403" s="11"/>
      <c r="RLX403" s="11"/>
      <c r="RLY403" s="11"/>
      <c r="RLZ403" s="11"/>
      <c r="RMA403" s="11"/>
      <c r="RMB403" s="11"/>
      <c r="RMC403" s="11"/>
      <c r="RMD403" s="11"/>
      <c r="RME403" s="11"/>
      <c r="RMF403" s="11"/>
      <c r="RMG403" s="11"/>
      <c r="RMH403" s="11"/>
      <c r="RMI403" s="11"/>
      <c r="RMJ403" s="11"/>
      <c r="RMK403" s="11"/>
      <c r="RML403" s="11"/>
      <c r="RMM403" s="11"/>
      <c r="RMN403" s="11"/>
      <c r="RMO403" s="11"/>
      <c r="RMP403" s="11"/>
      <c r="RMQ403" s="11"/>
      <c r="RMR403" s="11"/>
      <c r="RMS403" s="11"/>
      <c r="RMT403" s="11"/>
      <c r="RMU403" s="11"/>
      <c r="RMV403" s="11"/>
      <c r="RMW403" s="11"/>
      <c r="RMX403" s="11"/>
      <c r="RMY403" s="11"/>
      <c r="RMZ403" s="11"/>
      <c r="RNA403" s="11"/>
      <c r="RNB403" s="11"/>
      <c r="RNC403" s="11"/>
      <c r="RND403" s="11"/>
      <c r="RNE403" s="11"/>
      <c r="RNF403" s="11"/>
      <c r="RNG403" s="11"/>
      <c r="RNH403" s="11"/>
      <c r="RNI403" s="11"/>
      <c r="RNJ403" s="11"/>
      <c r="RNK403" s="11"/>
      <c r="RNL403" s="11"/>
      <c r="RNM403" s="11"/>
      <c r="RNN403" s="11"/>
      <c r="RNO403" s="11"/>
      <c r="RNP403" s="11"/>
      <c r="RNQ403" s="11"/>
      <c r="RNR403" s="11"/>
      <c r="RNS403" s="11"/>
      <c r="RNT403" s="11"/>
      <c r="RNU403" s="11"/>
      <c r="RNV403" s="11"/>
      <c r="RNW403" s="11"/>
      <c r="RNX403" s="11"/>
      <c r="RNY403" s="11"/>
      <c r="RNZ403" s="11"/>
      <c r="ROA403" s="11"/>
      <c r="ROB403" s="11"/>
      <c r="ROC403" s="11"/>
      <c r="ROD403" s="11"/>
      <c r="ROE403" s="11"/>
      <c r="ROF403" s="11"/>
      <c r="ROG403" s="11"/>
      <c r="ROH403" s="11"/>
      <c r="ROI403" s="11"/>
      <c r="ROJ403" s="11"/>
      <c r="ROK403" s="11"/>
      <c r="ROL403" s="11"/>
      <c r="ROM403" s="11"/>
      <c r="RON403" s="11"/>
      <c r="ROO403" s="11"/>
      <c r="ROP403" s="11"/>
      <c r="ROQ403" s="11"/>
      <c r="ROR403" s="11"/>
      <c r="ROS403" s="11"/>
      <c r="ROT403" s="11"/>
      <c r="ROU403" s="11"/>
      <c r="ROV403" s="11"/>
      <c r="ROW403" s="11"/>
      <c r="ROX403" s="11"/>
      <c r="ROY403" s="11"/>
      <c r="ROZ403" s="11"/>
      <c r="RPA403" s="11"/>
      <c r="RPB403" s="11"/>
      <c r="RPC403" s="11"/>
      <c r="RPD403" s="11"/>
      <c r="RPE403" s="11"/>
      <c r="RPF403" s="11"/>
      <c r="RPG403" s="11"/>
      <c r="RPH403" s="11"/>
      <c r="RPI403" s="11"/>
      <c r="RPJ403" s="11"/>
      <c r="RPK403" s="11"/>
      <c r="RPL403" s="11"/>
      <c r="RPM403" s="11"/>
      <c r="RPN403" s="11"/>
      <c r="RPO403" s="11"/>
      <c r="RPP403" s="11"/>
      <c r="RPQ403" s="11"/>
      <c r="RPR403" s="11"/>
      <c r="RPS403" s="11"/>
      <c r="RPT403" s="11"/>
      <c r="RPU403" s="11"/>
      <c r="RPV403" s="11"/>
      <c r="RPW403" s="11"/>
      <c r="RPX403" s="11"/>
      <c r="RPY403" s="11"/>
      <c r="RPZ403" s="11"/>
      <c r="RQA403" s="11"/>
      <c r="RQB403" s="11"/>
      <c r="RQC403" s="11"/>
      <c r="RQD403" s="11"/>
      <c r="RQE403" s="11"/>
      <c r="RQF403" s="11"/>
      <c r="RQG403" s="11"/>
      <c r="RQH403" s="11"/>
      <c r="RQI403" s="11"/>
      <c r="RQJ403" s="11"/>
      <c r="RQK403" s="11"/>
      <c r="RQL403" s="11"/>
      <c r="RQM403" s="11"/>
      <c r="RQN403" s="11"/>
      <c r="RQO403" s="11"/>
      <c r="RQP403" s="11"/>
      <c r="RQQ403" s="11"/>
      <c r="RQR403" s="11"/>
      <c r="RQS403" s="11"/>
      <c r="RQT403" s="11"/>
      <c r="RQU403" s="11"/>
      <c r="RQV403" s="11"/>
      <c r="RQW403" s="11"/>
      <c r="RQX403" s="11"/>
      <c r="RQY403" s="11"/>
      <c r="RQZ403" s="11"/>
      <c r="RRA403" s="11"/>
      <c r="RRB403" s="11"/>
      <c r="RRC403" s="11"/>
      <c r="RRD403" s="11"/>
      <c r="RRE403" s="11"/>
      <c r="RRF403" s="11"/>
      <c r="RRG403" s="11"/>
      <c r="RRH403" s="11"/>
      <c r="RRI403" s="11"/>
      <c r="RRJ403" s="11"/>
      <c r="RRK403" s="11"/>
      <c r="RRL403" s="11"/>
      <c r="RRM403" s="11"/>
      <c r="RRN403" s="11"/>
      <c r="RRO403" s="11"/>
      <c r="RRP403" s="11"/>
      <c r="RRQ403" s="11"/>
      <c r="RRR403" s="11"/>
      <c r="RRS403" s="11"/>
      <c r="RRT403" s="11"/>
      <c r="RRU403" s="11"/>
      <c r="RRV403" s="11"/>
      <c r="RRW403" s="11"/>
      <c r="RRX403" s="11"/>
      <c r="RRY403" s="11"/>
      <c r="RRZ403" s="11"/>
      <c r="RSA403" s="11"/>
      <c r="RSB403" s="11"/>
      <c r="RSC403" s="11"/>
      <c r="RSD403" s="11"/>
      <c r="RSE403" s="11"/>
      <c r="RSF403" s="11"/>
      <c r="RSG403" s="11"/>
      <c r="RSH403" s="11"/>
      <c r="RSI403" s="11"/>
      <c r="RSJ403" s="11"/>
      <c r="RSK403" s="11"/>
      <c r="RSL403" s="11"/>
      <c r="RSM403" s="11"/>
      <c r="RSN403" s="11"/>
      <c r="RSO403" s="11"/>
      <c r="RSP403" s="11"/>
      <c r="RSQ403" s="11"/>
      <c r="RSR403" s="11"/>
      <c r="RSS403" s="11"/>
      <c r="RST403" s="11"/>
      <c r="RSU403" s="11"/>
      <c r="RSV403" s="11"/>
      <c r="RSW403" s="11"/>
      <c r="RSX403" s="11"/>
      <c r="RSY403" s="11"/>
      <c r="RSZ403" s="11"/>
      <c r="RTA403" s="11"/>
      <c r="RTB403" s="11"/>
      <c r="RTC403" s="11"/>
      <c r="RTD403" s="11"/>
      <c r="RTE403" s="11"/>
      <c r="RTF403" s="11"/>
      <c r="RTG403" s="11"/>
      <c r="RTH403" s="11"/>
      <c r="RTI403" s="11"/>
      <c r="RTJ403" s="11"/>
      <c r="RTK403" s="11"/>
      <c r="RTL403" s="11"/>
      <c r="RTM403" s="11"/>
      <c r="RTN403" s="11"/>
      <c r="RTO403" s="11"/>
      <c r="RTP403" s="11"/>
      <c r="RTQ403" s="11"/>
      <c r="RTR403" s="11"/>
      <c r="RTS403" s="11"/>
      <c r="RTT403" s="11"/>
      <c r="RTU403" s="11"/>
      <c r="RTV403" s="11"/>
      <c r="RTW403" s="11"/>
      <c r="RTX403" s="11"/>
      <c r="RTY403" s="11"/>
      <c r="RTZ403" s="11"/>
      <c r="RUA403" s="11"/>
      <c r="RUB403" s="11"/>
      <c r="RUC403" s="11"/>
      <c r="RUD403" s="11"/>
      <c r="RUE403" s="11"/>
      <c r="RUF403" s="11"/>
      <c r="RUG403" s="11"/>
      <c r="RUH403" s="11"/>
      <c r="RUI403" s="11"/>
      <c r="RUJ403" s="11"/>
      <c r="RUK403" s="11"/>
      <c r="RUL403" s="11"/>
      <c r="RUM403" s="11"/>
      <c r="RUN403" s="11"/>
      <c r="RUO403" s="11"/>
      <c r="RUP403" s="11"/>
      <c r="RUQ403" s="11"/>
      <c r="RUR403" s="11"/>
      <c r="RUS403" s="11"/>
      <c r="RUT403" s="11"/>
      <c r="RUU403" s="11"/>
      <c r="RUV403" s="11"/>
      <c r="RUW403" s="11"/>
      <c r="RUX403" s="11"/>
      <c r="RUY403" s="11"/>
      <c r="RUZ403" s="11"/>
      <c r="RVA403" s="11"/>
      <c r="RVB403" s="11"/>
      <c r="RVC403" s="11"/>
      <c r="RVD403" s="11"/>
      <c r="RVE403" s="11"/>
      <c r="RVF403" s="11"/>
      <c r="RVG403" s="11"/>
      <c r="RVH403" s="11"/>
      <c r="RVI403" s="11"/>
      <c r="RVJ403" s="11"/>
      <c r="RVK403" s="11"/>
      <c r="RVL403" s="11"/>
      <c r="RVM403" s="11"/>
      <c r="RVN403" s="11"/>
      <c r="RVO403" s="11"/>
      <c r="RVP403" s="11"/>
      <c r="RVQ403" s="11"/>
      <c r="RVR403" s="11"/>
      <c r="RVS403" s="11"/>
      <c r="RVT403" s="11"/>
      <c r="RVU403" s="11"/>
      <c r="RVV403" s="11"/>
      <c r="RVW403" s="11"/>
      <c r="RVX403" s="11"/>
      <c r="RVY403" s="11"/>
      <c r="RVZ403" s="11"/>
      <c r="RWA403" s="11"/>
      <c r="RWB403" s="11"/>
      <c r="RWC403" s="11"/>
      <c r="RWD403" s="11"/>
      <c r="RWE403" s="11"/>
      <c r="RWF403" s="11"/>
      <c r="RWG403" s="11"/>
      <c r="RWH403" s="11"/>
      <c r="RWI403" s="11"/>
      <c r="RWJ403" s="11"/>
      <c r="RWK403" s="11"/>
      <c r="RWL403" s="11"/>
      <c r="RWM403" s="11"/>
      <c r="RWN403" s="11"/>
      <c r="RWO403" s="11"/>
      <c r="RWP403" s="11"/>
      <c r="RWQ403" s="11"/>
      <c r="RWR403" s="11"/>
      <c r="RWS403" s="11"/>
      <c r="RWT403" s="11"/>
      <c r="RWU403" s="11"/>
      <c r="RWV403" s="11"/>
      <c r="RWW403" s="11"/>
      <c r="RWX403" s="11"/>
      <c r="RWY403" s="11"/>
      <c r="RWZ403" s="11"/>
      <c r="RXA403" s="11"/>
      <c r="RXB403" s="11"/>
      <c r="RXC403" s="11"/>
      <c r="RXD403" s="11"/>
      <c r="RXE403" s="11"/>
      <c r="RXF403" s="11"/>
      <c r="RXG403" s="11"/>
      <c r="RXH403" s="11"/>
      <c r="RXI403" s="11"/>
      <c r="RXJ403" s="11"/>
      <c r="RXK403" s="11"/>
      <c r="RXL403" s="11"/>
      <c r="RXM403" s="11"/>
      <c r="RXN403" s="11"/>
      <c r="RXO403" s="11"/>
      <c r="RXP403" s="11"/>
      <c r="RXQ403" s="11"/>
      <c r="RXR403" s="11"/>
      <c r="RXS403" s="11"/>
      <c r="RXT403" s="11"/>
      <c r="RXU403" s="11"/>
      <c r="RXV403" s="11"/>
      <c r="RXW403" s="11"/>
      <c r="RXX403" s="11"/>
      <c r="RXY403" s="11"/>
      <c r="RXZ403" s="11"/>
      <c r="RYA403" s="11"/>
      <c r="RYB403" s="11"/>
      <c r="RYC403" s="11"/>
      <c r="RYD403" s="11"/>
      <c r="RYE403" s="11"/>
      <c r="RYF403" s="11"/>
      <c r="RYG403" s="11"/>
      <c r="RYH403" s="11"/>
      <c r="RYI403" s="11"/>
      <c r="RYJ403" s="11"/>
      <c r="RYK403" s="11"/>
      <c r="RYL403" s="11"/>
      <c r="RYM403" s="11"/>
      <c r="RYN403" s="11"/>
      <c r="RYO403" s="11"/>
      <c r="RYP403" s="11"/>
      <c r="RYQ403" s="11"/>
      <c r="RYR403" s="11"/>
      <c r="RYS403" s="11"/>
      <c r="RYT403" s="11"/>
      <c r="RYU403" s="11"/>
      <c r="RYV403" s="11"/>
      <c r="RYW403" s="11"/>
      <c r="RYX403" s="11"/>
      <c r="RYY403" s="11"/>
      <c r="RYZ403" s="11"/>
      <c r="RZA403" s="11"/>
      <c r="RZB403" s="11"/>
      <c r="RZC403" s="11"/>
      <c r="RZD403" s="11"/>
      <c r="RZE403" s="11"/>
      <c r="RZF403" s="11"/>
      <c r="RZG403" s="11"/>
      <c r="RZH403" s="11"/>
      <c r="RZI403" s="11"/>
      <c r="RZJ403" s="11"/>
      <c r="RZK403" s="11"/>
      <c r="RZL403" s="11"/>
      <c r="RZM403" s="11"/>
      <c r="RZN403" s="11"/>
      <c r="RZO403" s="11"/>
      <c r="RZP403" s="11"/>
      <c r="RZQ403" s="11"/>
      <c r="RZR403" s="11"/>
      <c r="RZS403" s="11"/>
      <c r="RZT403" s="11"/>
      <c r="RZU403" s="11"/>
      <c r="RZV403" s="11"/>
      <c r="RZW403" s="11"/>
      <c r="RZX403" s="11"/>
      <c r="RZY403" s="11"/>
      <c r="RZZ403" s="11"/>
      <c r="SAA403" s="11"/>
      <c r="SAB403" s="11"/>
      <c r="SAC403" s="11"/>
      <c r="SAD403" s="11"/>
      <c r="SAE403" s="11"/>
      <c r="SAF403" s="11"/>
      <c r="SAG403" s="11"/>
      <c r="SAH403" s="11"/>
      <c r="SAI403" s="11"/>
      <c r="SAJ403" s="11"/>
      <c r="SAK403" s="11"/>
      <c r="SAL403" s="11"/>
      <c r="SAM403" s="11"/>
      <c r="SAN403" s="11"/>
      <c r="SAO403" s="11"/>
      <c r="SAP403" s="11"/>
      <c r="SAQ403" s="11"/>
      <c r="SAR403" s="11"/>
      <c r="SAS403" s="11"/>
      <c r="SAT403" s="11"/>
      <c r="SAU403" s="11"/>
      <c r="SAV403" s="11"/>
      <c r="SAW403" s="11"/>
      <c r="SAX403" s="11"/>
      <c r="SAY403" s="11"/>
      <c r="SAZ403" s="11"/>
      <c r="SBA403" s="11"/>
      <c r="SBB403" s="11"/>
      <c r="SBC403" s="11"/>
      <c r="SBD403" s="11"/>
      <c r="SBE403" s="11"/>
      <c r="SBF403" s="11"/>
      <c r="SBG403" s="11"/>
      <c r="SBH403" s="11"/>
      <c r="SBI403" s="11"/>
      <c r="SBJ403" s="11"/>
      <c r="SBK403" s="11"/>
      <c r="SBL403" s="11"/>
      <c r="SBM403" s="11"/>
      <c r="SBN403" s="11"/>
      <c r="SBO403" s="11"/>
      <c r="SBP403" s="11"/>
      <c r="SBQ403" s="11"/>
      <c r="SBR403" s="11"/>
      <c r="SBS403" s="11"/>
      <c r="SBT403" s="11"/>
      <c r="SBU403" s="11"/>
      <c r="SBV403" s="11"/>
      <c r="SBW403" s="11"/>
      <c r="SBX403" s="11"/>
      <c r="SBY403" s="11"/>
      <c r="SBZ403" s="11"/>
      <c r="SCA403" s="11"/>
      <c r="SCB403" s="11"/>
      <c r="SCC403" s="11"/>
      <c r="SCD403" s="11"/>
      <c r="SCE403" s="11"/>
      <c r="SCF403" s="11"/>
      <c r="SCG403" s="11"/>
      <c r="SCH403" s="11"/>
      <c r="SCI403" s="11"/>
      <c r="SCJ403" s="11"/>
      <c r="SCK403" s="11"/>
      <c r="SCL403" s="11"/>
      <c r="SCM403" s="11"/>
      <c r="SCN403" s="11"/>
      <c r="SCO403" s="11"/>
      <c r="SCP403" s="11"/>
      <c r="SCQ403" s="11"/>
      <c r="SCR403" s="11"/>
      <c r="SCS403" s="11"/>
      <c r="SCT403" s="11"/>
      <c r="SCU403" s="11"/>
      <c r="SCV403" s="11"/>
      <c r="SCW403" s="11"/>
      <c r="SCX403" s="11"/>
      <c r="SCY403" s="11"/>
      <c r="SCZ403" s="11"/>
      <c r="SDA403" s="11"/>
      <c r="SDB403" s="11"/>
      <c r="SDC403" s="11"/>
      <c r="SDD403" s="11"/>
      <c r="SDE403" s="11"/>
      <c r="SDF403" s="11"/>
      <c r="SDG403" s="11"/>
      <c r="SDH403" s="11"/>
      <c r="SDI403" s="11"/>
      <c r="SDJ403" s="11"/>
      <c r="SDK403" s="11"/>
      <c r="SDL403" s="11"/>
      <c r="SDM403" s="11"/>
      <c r="SDN403" s="11"/>
      <c r="SDO403" s="11"/>
      <c r="SDP403" s="11"/>
      <c r="SDQ403" s="11"/>
      <c r="SDR403" s="11"/>
      <c r="SDS403" s="11"/>
      <c r="SDT403" s="11"/>
      <c r="SDU403" s="11"/>
      <c r="SDV403" s="11"/>
      <c r="SDW403" s="11"/>
      <c r="SDX403" s="11"/>
      <c r="SDY403" s="11"/>
      <c r="SDZ403" s="11"/>
      <c r="SEA403" s="11"/>
      <c r="SEB403" s="11"/>
      <c r="SEC403" s="11"/>
      <c r="SED403" s="11"/>
      <c r="SEE403" s="11"/>
      <c r="SEF403" s="11"/>
      <c r="SEG403" s="11"/>
      <c r="SEH403" s="11"/>
      <c r="SEI403" s="11"/>
      <c r="SEJ403" s="11"/>
      <c r="SEK403" s="11"/>
      <c r="SEL403" s="11"/>
      <c r="SEM403" s="11"/>
      <c r="SEN403" s="11"/>
      <c r="SEO403" s="11"/>
      <c r="SEP403" s="11"/>
      <c r="SEQ403" s="11"/>
      <c r="SER403" s="11"/>
      <c r="SES403" s="11"/>
      <c r="SET403" s="11"/>
      <c r="SEU403" s="11"/>
      <c r="SEV403" s="11"/>
      <c r="SEW403" s="11"/>
      <c r="SEX403" s="11"/>
      <c r="SEY403" s="11"/>
      <c r="SEZ403" s="11"/>
      <c r="SFA403" s="11"/>
      <c r="SFB403" s="11"/>
      <c r="SFC403" s="11"/>
      <c r="SFD403" s="11"/>
      <c r="SFE403" s="11"/>
      <c r="SFF403" s="11"/>
      <c r="SFG403" s="11"/>
      <c r="SFH403" s="11"/>
      <c r="SFI403" s="11"/>
      <c r="SFJ403" s="11"/>
      <c r="SFK403" s="11"/>
      <c r="SFL403" s="11"/>
      <c r="SFM403" s="11"/>
      <c r="SFN403" s="11"/>
      <c r="SFO403" s="11"/>
      <c r="SFP403" s="11"/>
      <c r="SFQ403" s="11"/>
      <c r="SFR403" s="11"/>
      <c r="SFS403" s="11"/>
      <c r="SFT403" s="11"/>
      <c r="SFU403" s="11"/>
      <c r="SFV403" s="11"/>
      <c r="SFW403" s="11"/>
      <c r="SFX403" s="11"/>
      <c r="SFY403" s="11"/>
      <c r="SFZ403" s="11"/>
      <c r="SGA403" s="11"/>
      <c r="SGB403" s="11"/>
      <c r="SGC403" s="11"/>
      <c r="SGD403" s="11"/>
      <c r="SGE403" s="11"/>
      <c r="SGF403" s="11"/>
      <c r="SGG403" s="11"/>
      <c r="SGH403" s="11"/>
      <c r="SGI403" s="11"/>
      <c r="SGJ403" s="11"/>
      <c r="SGK403" s="11"/>
      <c r="SGL403" s="11"/>
      <c r="SGM403" s="11"/>
      <c r="SGN403" s="11"/>
      <c r="SGO403" s="11"/>
      <c r="SGP403" s="11"/>
      <c r="SGQ403" s="11"/>
      <c r="SGR403" s="11"/>
      <c r="SGS403" s="11"/>
      <c r="SGT403" s="11"/>
      <c r="SGU403" s="11"/>
      <c r="SGV403" s="11"/>
      <c r="SGW403" s="11"/>
      <c r="SGX403" s="11"/>
      <c r="SGY403" s="11"/>
      <c r="SGZ403" s="11"/>
      <c r="SHA403" s="11"/>
      <c r="SHB403" s="11"/>
      <c r="SHC403" s="11"/>
      <c r="SHD403" s="11"/>
      <c r="SHE403" s="11"/>
      <c r="SHF403" s="11"/>
      <c r="SHG403" s="11"/>
      <c r="SHH403" s="11"/>
      <c r="SHI403" s="11"/>
      <c r="SHJ403" s="11"/>
      <c r="SHK403" s="11"/>
      <c r="SHL403" s="11"/>
      <c r="SHM403" s="11"/>
      <c r="SHN403" s="11"/>
      <c r="SHO403" s="11"/>
      <c r="SHP403" s="11"/>
      <c r="SHQ403" s="11"/>
      <c r="SHR403" s="11"/>
      <c r="SHS403" s="11"/>
      <c r="SHT403" s="11"/>
      <c r="SHU403" s="11"/>
      <c r="SHV403" s="11"/>
      <c r="SHW403" s="11"/>
      <c r="SHX403" s="11"/>
      <c r="SHY403" s="11"/>
      <c r="SHZ403" s="11"/>
      <c r="SIA403" s="11"/>
      <c r="SIB403" s="11"/>
      <c r="SIC403" s="11"/>
      <c r="SID403" s="11"/>
      <c r="SIE403" s="11"/>
      <c r="SIF403" s="11"/>
      <c r="SIG403" s="11"/>
      <c r="SIH403" s="11"/>
      <c r="SII403" s="11"/>
      <c r="SIJ403" s="11"/>
      <c r="SIK403" s="11"/>
      <c r="SIL403" s="11"/>
      <c r="SIM403" s="11"/>
      <c r="SIN403" s="11"/>
      <c r="SIO403" s="11"/>
      <c r="SIP403" s="11"/>
      <c r="SIQ403" s="11"/>
      <c r="SIR403" s="11"/>
      <c r="SIS403" s="11"/>
      <c r="SIT403" s="11"/>
      <c r="SIU403" s="11"/>
      <c r="SIV403" s="11"/>
      <c r="SIW403" s="11"/>
      <c r="SIX403" s="11"/>
      <c r="SIY403" s="11"/>
      <c r="SIZ403" s="11"/>
      <c r="SJA403" s="11"/>
      <c r="SJB403" s="11"/>
      <c r="SJC403" s="11"/>
      <c r="SJD403" s="11"/>
      <c r="SJE403" s="11"/>
      <c r="SJF403" s="11"/>
      <c r="SJG403" s="11"/>
      <c r="SJH403" s="11"/>
      <c r="SJI403" s="11"/>
      <c r="SJJ403" s="11"/>
      <c r="SJK403" s="11"/>
      <c r="SJL403" s="11"/>
      <c r="SJM403" s="11"/>
      <c r="SJN403" s="11"/>
      <c r="SJO403" s="11"/>
      <c r="SJP403" s="11"/>
      <c r="SJQ403" s="11"/>
      <c r="SJR403" s="11"/>
      <c r="SJS403" s="11"/>
      <c r="SJT403" s="11"/>
      <c r="SJU403" s="11"/>
      <c r="SJV403" s="11"/>
      <c r="SJW403" s="11"/>
      <c r="SJX403" s="11"/>
      <c r="SJY403" s="11"/>
      <c r="SJZ403" s="11"/>
      <c r="SKA403" s="11"/>
      <c r="SKB403" s="11"/>
      <c r="SKC403" s="11"/>
      <c r="SKD403" s="11"/>
      <c r="SKE403" s="11"/>
      <c r="SKF403" s="11"/>
      <c r="SKG403" s="11"/>
      <c r="SKH403" s="11"/>
      <c r="SKI403" s="11"/>
      <c r="SKJ403" s="11"/>
      <c r="SKK403" s="11"/>
      <c r="SKL403" s="11"/>
      <c r="SKM403" s="11"/>
      <c r="SKN403" s="11"/>
      <c r="SKO403" s="11"/>
      <c r="SKP403" s="11"/>
      <c r="SKQ403" s="11"/>
      <c r="SKR403" s="11"/>
      <c r="SKS403" s="11"/>
      <c r="SKT403" s="11"/>
      <c r="SKU403" s="11"/>
      <c r="SKV403" s="11"/>
      <c r="SKW403" s="11"/>
      <c r="SKX403" s="11"/>
      <c r="SKY403" s="11"/>
      <c r="SKZ403" s="11"/>
      <c r="SLA403" s="11"/>
      <c r="SLB403" s="11"/>
      <c r="SLC403" s="11"/>
      <c r="SLD403" s="11"/>
      <c r="SLE403" s="11"/>
      <c r="SLF403" s="11"/>
      <c r="SLG403" s="11"/>
      <c r="SLH403" s="11"/>
      <c r="SLI403" s="11"/>
      <c r="SLJ403" s="11"/>
      <c r="SLK403" s="11"/>
      <c r="SLL403" s="11"/>
      <c r="SLM403" s="11"/>
      <c r="SLN403" s="11"/>
      <c r="SLO403" s="11"/>
      <c r="SLP403" s="11"/>
      <c r="SLQ403" s="11"/>
      <c r="SLR403" s="11"/>
      <c r="SLS403" s="11"/>
      <c r="SLT403" s="11"/>
      <c r="SLU403" s="11"/>
      <c r="SLV403" s="11"/>
      <c r="SLW403" s="11"/>
      <c r="SLX403" s="11"/>
      <c r="SLY403" s="11"/>
      <c r="SLZ403" s="11"/>
      <c r="SMA403" s="11"/>
      <c r="SMB403" s="11"/>
      <c r="SMC403" s="11"/>
      <c r="SMD403" s="11"/>
      <c r="SME403" s="11"/>
      <c r="SMF403" s="11"/>
      <c r="SMG403" s="11"/>
      <c r="SMH403" s="11"/>
      <c r="SMI403" s="11"/>
      <c r="SMJ403" s="11"/>
      <c r="SMK403" s="11"/>
      <c r="SML403" s="11"/>
      <c r="SMM403" s="11"/>
      <c r="SMN403" s="11"/>
      <c r="SMO403" s="11"/>
      <c r="SMP403" s="11"/>
      <c r="SMQ403" s="11"/>
      <c r="SMR403" s="11"/>
      <c r="SMS403" s="11"/>
      <c r="SMT403" s="11"/>
      <c r="SMU403" s="11"/>
      <c r="SMV403" s="11"/>
      <c r="SMW403" s="11"/>
      <c r="SMX403" s="11"/>
      <c r="SMY403" s="11"/>
      <c r="SMZ403" s="11"/>
      <c r="SNA403" s="11"/>
      <c r="SNB403" s="11"/>
      <c r="SNC403" s="11"/>
      <c r="SND403" s="11"/>
      <c r="SNE403" s="11"/>
      <c r="SNF403" s="11"/>
      <c r="SNG403" s="11"/>
      <c r="SNH403" s="11"/>
      <c r="SNI403" s="11"/>
      <c r="SNJ403" s="11"/>
      <c r="SNK403" s="11"/>
      <c r="SNL403" s="11"/>
      <c r="SNM403" s="11"/>
      <c r="SNN403" s="11"/>
      <c r="SNO403" s="11"/>
      <c r="SNP403" s="11"/>
      <c r="SNQ403" s="11"/>
      <c r="SNR403" s="11"/>
      <c r="SNS403" s="11"/>
      <c r="SNT403" s="11"/>
      <c r="SNU403" s="11"/>
      <c r="SNV403" s="11"/>
      <c r="SNW403" s="11"/>
      <c r="SNX403" s="11"/>
      <c r="SNY403" s="11"/>
      <c r="SNZ403" s="11"/>
      <c r="SOA403" s="11"/>
      <c r="SOB403" s="11"/>
      <c r="SOC403" s="11"/>
      <c r="SOD403" s="11"/>
      <c r="SOE403" s="11"/>
      <c r="SOF403" s="11"/>
      <c r="SOG403" s="11"/>
      <c r="SOH403" s="11"/>
      <c r="SOI403" s="11"/>
      <c r="SOJ403" s="11"/>
      <c r="SOK403" s="11"/>
      <c r="SOL403" s="11"/>
      <c r="SOM403" s="11"/>
      <c r="SON403" s="11"/>
      <c r="SOO403" s="11"/>
      <c r="SOP403" s="11"/>
      <c r="SOQ403" s="11"/>
      <c r="SOR403" s="11"/>
      <c r="SOS403" s="11"/>
      <c r="SOT403" s="11"/>
      <c r="SOU403" s="11"/>
      <c r="SOV403" s="11"/>
      <c r="SOW403" s="11"/>
      <c r="SOX403" s="11"/>
      <c r="SOY403" s="11"/>
      <c r="SOZ403" s="11"/>
      <c r="SPA403" s="11"/>
      <c r="SPB403" s="11"/>
      <c r="SPC403" s="11"/>
      <c r="SPD403" s="11"/>
      <c r="SPE403" s="11"/>
      <c r="SPF403" s="11"/>
      <c r="SPG403" s="11"/>
      <c r="SPH403" s="11"/>
      <c r="SPI403" s="11"/>
      <c r="SPJ403" s="11"/>
      <c r="SPK403" s="11"/>
      <c r="SPL403" s="11"/>
      <c r="SPM403" s="11"/>
      <c r="SPN403" s="11"/>
      <c r="SPO403" s="11"/>
      <c r="SPP403" s="11"/>
      <c r="SPQ403" s="11"/>
      <c r="SPR403" s="11"/>
      <c r="SPS403" s="11"/>
      <c r="SPT403" s="11"/>
      <c r="SPU403" s="11"/>
      <c r="SPV403" s="11"/>
      <c r="SPW403" s="11"/>
      <c r="SPX403" s="11"/>
      <c r="SPY403" s="11"/>
      <c r="SPZ403" s="11"/>
      <c r="SQA403" s="11"/>
      <c r="SQB403" s="11"/>
      <c r="SQC403" s="11"/>
      <c r="SQD403" s="11"/>
      <c r="SQE403" s="11"/>
      <c r="SQF403" s="11"/>
      <c r="SQG403" s="11"/>
      <c r="SQH403" s="11"/>
      <c r="SQI403" s="11"/>
      <c r="SQJ403" s="11"/>
      <c r="SQK403" s="11"/>
      <c r="SQL403" s="11"/>
      <c r="SQM403" s="11"/>
      <c r="SQN403" s="11"/>
      <c r="SQO403" s="11"/>
      <c r="SQP403" s="11"/>
      <c r="SQQ403" s="11"/>
      <c r="SQR403" s="11"/>
      <c r="SQS403" s="11"/>
      <c r="SQT403" s="11"/>
      <c r="SQU403" s="11"/>
      <c r="SQV403" s="11"/>
      <c r="SQW403" s="11"/>
      <c r="SQX403" s="11"/>
      <c r="SQY403" s="11"/>
      <c r="SQZ403" s="11"/>
      <c r="SRA403" s="11"/>
      <c r="SRB403" s="11"/>
      <c r="SRC403" s="11"/>
      <c r="SRD403" s="11"/>
      <c r="SRE403" s="11"/>
      <c r="SRF403" s="11"/>
      <c r="SRG403" s="11"/>
      <c r="SRH403" s="11"/>
      <c r="SRI403" s="11"/>
      <c r="SRJ403" s="11"/>
      <c r="SRK403" s="11"/>
      <c r="SRL403" s="11"/>
      <c r="SRM403" s="11"/>
      <c r="SRN403" s="11"/>
      <c r="SRO403" s="11"/>
      <c r="SRP403" s="11"/>
      <c r="SRQ403" s="11"/>
      <c r="SRR403" s="11"/>
      <c r="SRS403" s="11"/>
      <c r="SRT403" s="11"/>
      <c r="SRU403" s="11"/>
      <c r="SRV403" s="11"/>
      <c r="SRW403" s="11"/>
      <c r="SRX403" s="11"/>
      <c r="SRY403" s="11"/>
      <c r="SRZ403" s="11"/>
      <c r="SSA403" s="11"/>
      <c r="SSB403" s="11"/>
      <c r="SSC403" s="11"/>
      <c r="SSD403" s="11"/>
      <c r="SSE403" s="11"/>
      <c r="SSF403" s="11"/>
      <c r="SSG403" s="11"/>
      <c r="SSH403" s="11"/>
      <c r="SSI403" s="11"/>
      <c r="SSJ403" s="11"/>
      <c r="SSK403" s="11"/>
      <c r="SSL403" s="11"/>
      <c r="SSM403" s="11"/>
      <c r="SSN403" s="11"/>
      <c r="SSO403" s="11"/>
      <c r="SSP403" s="11"/>
      <c r="SSQ403" s="11"/>
      <c r="SSR403" s="11"/>
      <c r="SSS403" s="11"/>
      <c r="SST403" s="11"/>
      <c r="SSU403" s="11"/>
      <c r="SSV403" s="11"/>
      <c r="SSW403" s="11"/>
      <c r="SSX403" s="11"/>
      <c r="SSY403" s="11"/>
      <c r="SSZ403" s="11"/>
      <c r="STA403" s="11"/>
      <c r="STB403" s="11"/>
      <c r="STC403" s="11"/>
      <c r="STD403" s="11"/>
      <c r="STE403" s="11"/>
      <c r="STF403" s="11"/>
      <c r="STG403" s="11"/>
      <c r="STH403" s="11"/>
      <c r="STI403" s="11"/>
      <c r="STJ403" s="11"/>
      <c r="STK403" s="11"/>
      <c r="STL403" s="11"/>
      <c r="STM403" s="11"/>
      <c r="STN403" s="11"/>
      <c r="STO403" s="11"/>
      <c r="STP403" s="11"/>
      <c r="STQ403" s="11"/>
      <c r="STR403" s="11"/>
      <c r="STS403" s="11"/>
      <c r="STT403" s="11"/>
      <c r="STU403" s="11"/>
      <c r="STV403" s="11"/>
      <c r="STW403" s="11"/>
      <c r="STX403" s="11"/>
      <c r="STY403" s="11"/>
      <c r="STZ403" s="11"/>
      <c r="SUA403" s="11"/>
      <c r="SUB403" s="11"/>
      <c r="SUC403" s="11"/>
      <c r="SUD403" s="11"/>
      <c r="SUE403" s="11"/>
      <c r="SUF403" s="11"/>
      <c r="SUG403" s="11"/>
      <c r="SUH403" s="11"/>
      <c r="SUI403" s="11"/>
      <c r="SUJ403" s="11"/>
      <c r="SUK403" s="11"/>
      <c r="SUL403" s="11"/>
      <c r="SUM403" s="11"/>
      <c r="SUN403" s="11"/>
      <c r="SUO403" s="11"/>
      <c r="SUP403" s="11"/>
      <c r="SUQ403" s="11"/>
      <c r="SUR403" s="11"/>
      <c r="SUS403" s="11"/>
      <c r="SUT403" s="11"/>
      <c r="SUU403" s="11"/>
      <c r="SUV403" s="11"/>
      <c r="SUW403" s="11"/>
      <c r="SUX403" s="11"/>
      <c r="SUY403" s="11"/>
      <c r="SUZ403" s="11"/>
      <c r="SVA403" s="11"/>
      <c r="SVB403" s="11"/>
      <c r="SVC403" s="11"/>
      <c r="SVD403" s="11"/>
      <c r="SVE403" s="11"/>
      <c r="SVF403" s="11"/>
      <c r="SVG403" s="11"/>
      <c r="SVH403" s="11"/>
      <c r="SVI403" s="11"/>
      <c r="SVJ403" s="11"/>
      <c r="SVK403" s="11"/>
      <c r="SVL403" s="11"/>
      <c r="SVM403" s="11"/>
      <c r="SVN403" s="11"/>
      <c r="SVO403" s="11"/>
      <c r="SVP403" s="11"/>
      <c r="SVQ403" s="11"/>
      <c r="SVR403" s="11"/>
      <c r="SVS403" s="11"/>
      <c r="SVT403" s="11"/>
      <c r="SVU403" s="11"/>
      <c r="SVV403" s="11"/>
      <c r="SVW403" s="11"/>
      <c r="SVX403" s="11"/>
      <c r="SVY403" s="11"/>
      <c r="SVZ403" s="11"/>
      <c r="SWA403" s="11"/>
      <c r="SWB403" s="11"/>
      <c r="SWC403" s="11"/>
      <c r="SWD403" s="11"/>
      <c r="SWE403" s="11"/>
      <c r="SWF403" s="11"/>
      <c r="SWG403" s="11"/>
      <c r="SWH403" s="11"/>
      <c r="SWI403" s="11"/>
      <c r="SWJ403" s="11"/>
      <c r="SWK403" s="11"/>
      <c r="SWL403" s="11"/>
      <c r="SWM403" s="11"/>
      <c r="SWN403" s="11"/>
      <c r="SWO403" s="11"/>
      <c r="SWP403" s="11"/>
      <c r="SWQ403" s="11"/>
      <c r="SWR403" s="11"/>
      <c r="SWS403" s="11"/>
      <c r="SWT403" s="11"/>
      <c r="SWU403" s="11"/>
      <c r="SWV403" s="11"/>
      <c r="SWW403" s="11"/>
      <c r="SWX403" s="11"/>
      <c r="SWY403" s="11"/>
      <c r="SWZ403" s="11"/>
      <c r="SXA403" s="11"/>
      <c r="SXB403" s="11"/>
      <c r="SXC403" s="11"/>
      <c r="SXD403" s="11"/>
      <c r="SXE403" s="11"/>
      <c r="SXF403" s="11"/>
      <c r="SXG403" s="11"/>
      <c r="SXH403" s="11"/>
      <c r="SXI403" s="11"/>
      <c r="SXJ403" s="11"/>
      <c r="SXK403" s="11"/>
      <c r="SXL403" s="11"/>
      <c r="SXM403" s="11"/>
      <c r="SXN403" s="11"/>
      <c r="SXO403" s="11"/>
      <c r="SXP403" s="11"/>
      <c r="SXQ403" s="11"/>
      <c r="SXR403" s="11"/>
      <c r="SXS403" s="11"/>
      <c r="SXT403" s="11"/>
      <c r="SXU403" s="11"/>
      <c r="SXV403" s="11"/>
      <c r="SXW403" s="11"/>
      <c r="SXX403" s="11"/>
      <c r="SXY403" s="11"/>
      <c r="SXZ403" s="11"/>
      <c r="SYA403" s="11"/>
      <c r="SYB403" s="11"/>
      <c r="SYC403" s="11"/>
      <c r="SYD403" s="11"/>
      <c r="SYE403" s="11"/>
      <c r="SYF403" s="11"/>
      <c r="SYG403" s="11"/>
      <c r="SYH403" s="11"/>
      <c r="SYI403" s="11"/>
      <c r="SYJ403" s="11"/>
      <c r="SYK403" s="11"/>
      <c r="SYL403" s="11"/>
      <c r="SYM403" s="11"/>
      <c r="SYN403" s="11"/>
      <c r="SYO403" s="11"/>
      <c r="SYP403" s="11"/>
      <c r="SYQ403" s="11"/>
      <c r="SYR403" s="11"/>
      <c r="SYS403" s="11"/>
      <c r="SYT403" s="11"/>
      <c r="SYU403" s="11"/>
      <c r="SYV403" s="11"/>
      <c r="SYW403" s="11"/>
      <c r="SYX403" s="11"/>
      <c r="SYY403" s="11"/>
      <c r="SYZ403" s="11"/>
      <c r="SZA403" s="11"/>
      <c r="SZB403" s="11"/>
      <c r="SZC403" s="11"/>
      <c r="SZD403" s="11"/>
      <c r="SZE403" s="11"/>
      <c r="SZF403" s="11"/>
      <c r="SZG403" s="11"/>
      <c r="SZH403" s="11"/>
      <c r="SZI403" s="11"/>
      <c r="SZJ403" s="11"/>
      <c r="SZK403" s="11"/>
      <c r="SZL403" s="11"/>
      <c r="SZM403" s="11"/>
      <c r="SZN403" s="11"/>
      <c r="SZO403" s="11"/>
      <c r="SZP403" s="11"/>
      <c r="SZQ403" s="11"/>
      <c r="SZR403" s="11"/>
      <c r="SZS403" s="11"/>
      <c r="SZT403" s="11"/>
      <c r="SZU403" s="11"/>
      <c r="SZV403" s="11"/>
      <c r="SZW403" s="11"/>
      <c r="SZX403" s="11"/>
      <c r="SZY403" s="11"/>
      <c r="SZZ403" s="11"/>
      <c r="TAA403" s="11"/>
      <c r="TAB403" s="11"/>
      <c r="TAC403" s="11"/>
      <c r="TAD403" s="11"/>
      <c r="TAE403" s="11"/>
      <c r="TAF403" s="11"/>
      <c r="TAG403" s="11"/>
      <c r="TAH403" s="11"/>
      <c r="TAI403" s="11"/>
      <c r="TAJ403" s="11"/>
      <c r="TAK403" s="11"/>
      <c r="TAL403" s="11"/>
      <c r="TAM403" s="11"/>
      <c r="TAN403" s="11"/>
      <c r="TAO403" s="11"/>
      <c r="TAP403" s="11"/>
      <c r="TAQ403" s="11"/>
      <c r="TAR403" s="11"/>
      <c r="TAS403" s="11"/>
      <c r="TAT403" s="11"/>
      <c r="TAU403" s="11"/>
      <c r="TAV403" s="11"/>
      <c r="TAW403" s="11"/>
      <c r="TAX403" s="11"/>
      <c r="TAY403" s="11"/>
      <c r="TAZ403" s="11"/>
      <c r="TBA403" s="11"/>
      <c r="TBB403" s="11"/>
      <c r="TBC403" s="11"/>
      <c r="TBD403" s="11"/>
      <c r="TBE403" s="11"/>
      <c r="TBF403" s="11"/>
      <c r="TBG403" s="11"/>
      <c r="TBH403" s="11"/>
      <c r="TBI403" s="11"/>
      <c r="TBJ403" s="11"/>
      <c r="TBK403" s="11"/>
      <c r="TBL403" s="11"/>
      <c r="TBM403" s="11"/>
      <c r="TBN403" s="11"/>
      <c r="TBO403" s="11"/>
      <c r="TBP403" s="11"/>
      <c r="TBQ403" s="11"/>
      <c r="TBR403" s="11"/>
      <c r="TBS403" s="11"/>
      <c r="TBT403" s="11"/>
      <c r="TBU403" s="11"/>
      <c r="TBV403" s="11"/>
      <c r="TBW403" s="11"/>
      <c r="TBX403" s="11"/>
      <c r="TBY403" s="11"/>
      <c r="TBZ403" s="11"/>
      <c r="TCA403" s="11"/>
      <c r="TCB403" s="11"/>
      <c r="TCC403" s="11"/>
      <c r="TCD403" s="11"/>
      <c r="TCE403" s="11"/>
      <c r="TCF403" s="11"/>
      <c r="TCG403" s="11"/>
      <c r="TCH403" s="11"/>
      <c r="TCI403" s="11"/>
      <c r="TCJ403" s="11"/>
      <c r="TCK403" s="11"/>
      <c r="TCL403" s="11"/>
      <c r="TCM403" s="11"/>
      <c r="TCN403" s="11"/>
      <c r="TCO403" s="11"/>
      <c r="TCP403" s="11"/>
      <c r="TCQ403" s="11"/>
      <c r="TCR403" s="11"/>
      <c r="TCS403" s="11"/>
      <c r="TCT403" s="11"/>
      <c r="TCU403" s="11"/>
      <c r="TCV403" s="11"/>
      <c r="TCW403" s="11"/>
      <c r="TCX403" s="11"/>
      <c r="TCY403" s="11"/>
      <c r="TCZ403" s="11"/>
      <c r="TDA403" s="11"/>
      <c r="TDB403" s="11"/>
      <c r="TDC403" s="11"/>
      <c r="TDD403" s="11"/>
      <c r="TDE403" s="11"/>
      <c r="TDF403" s="11"/>
      <c r="TDG403" s="11"/>
      <c r="TDH403" s="11"/>
      <c r="TDI403" s="11"/>
      <c r="TDJ403" s="11"/>
      <c r="TDK403" s="11"/>
      <c r="TDL403" s="11"/>
      <c r="TDM403" s="11"/>
      <c r="TDN403" s="11"/>
      <c r="TDO403" s="11"/>
      <c r="TDP403" s="11"/>
      <c r="TDQ403" s="11"/>
      <c r="TDR403" s="11"/>
      <c r="TDS403" s="11"/>
      <c r="TDT403" s="11"/>
      <c r="TDU403" s="11"/>
      <c r="TDV403" s="11"/>
      <c r="TDW403" s="11"/>
      <c r="TDX403" s="11"/>
      <c r="TDY403" s="11"/>
      <c r="TDZ403" s="11"/>
      <c r="TEA403" s="11"/>
      <c r="TEB403" s="11"/>
      <c r="TEC403" s="11"/>
      <c r="TED403" s="11"/>
      <c r="TEE403" s="11"/>
      <c r="TEF403" s="11"/>
      <c r="TEG403" s="11"/>
      <c r="TEH403" s="11"/>
      <c r="TEI403" s="11"/>
      <c r="TEJ403" s="11"/>
      <c r="TEK403" s="11"/>
      <c r="TEL403" s="11"/>
      <c r="TEM403" s="11"/>
      <c r="TEN403" s="11"/>
      <c r="TEO403" s="11"/>
      <c r="TEP403" s="11"/>
      <c r="TEQ403" s="11"/>
      <c r="TER403" s="11"/>
      <c r="TES403" s="11"/>
      <c r="TET403" s="11"/>
      <c r="TEU403" s="11"/>
      <c r="TEV403" s="11"/>
      <c r="TEW403" s="11"/>
      <c r="TEX403" s="11"/>
      <c r="TEY403" s="11"/>
      <c r="TEZ403" s="11"/>
      <c r="TFA403" s="11"/>
      <c r="TFB403" s="11"/>
      <c r="TFC403" s="11"/>
      <c r="TFD403" s="11"/>
      <c r="TFE403" s="11"/>
      <c r="TFF403" s="11"/>
      <c r="TFG403" s="11"/>
      <c r="TFH403" s="11"/>
      <c r="TFI403" s="11"/>
      <c r="TFJ403" s="11"/>
      <c r="TFK403" s="11"/>
      <c r="TFL403" s="11"/>
      <c r="TFM403" s="11"/>
      <c r="TFN403" s="11"/>
      <c r="TFO403" s="11"/>
      <c r="TFP403" s="11"/>
      <c r="TFQ403" s="11"/>
      <c r="TFR403" s="11"/>
      <c r="TFS403" s="11"/>
      <c r="TFT403" s="11"/>
      <c r="TFU403" s="11"/>
      <c r="TFV403" s="11"/>
      <c r="TFW403" s="11"/>
      <c r="TFX403" s="11"/>
      <c r="TFY403" s="11"/>
      <c r="TFZ403" s="11"/>
      <c r="TGA403" s="11"/>
      <c r="TGB403" s="11"/>
      <c r="TGC403" s="11"/>
      <c r="TGD403" s="11"/>
      <c r="TGE403" s="11"/>
      <c r="TGF403" s="11"/>
      <c r="TGG403" s="11"/>
      <c r="TGH403" s="11"/>
      <c r="TGI403" s="11"/>
      <c r="TGJ403" s="11"/>
      <c r="TGK403" s="11"/>
      <c r="TGL403" s="11"/>
      <c r="TGM403" s="11"/>
      <c r="TGN403" s="11"/>
      <c r="TGO403" s="11"/>
      <c r="TGP403" s="11"/>
      <c r="TGQ403" s="11"/>
      <c r="TGR403" s="11"/>
      <c r="TGS403" s="11"/>
      <c r="TGT403" s="11"/>
      <c r="TGU403" s="11"/>
      <c r="TGV403" s="11"/>
      <c r="TGW403" s="11"/>
      <c r="TGX403" s="11"/>
      <c r="TGY403" s="11"/>
      <c r="TGZ403" s="11"/>
      <c r="THA403" s="11"/>
      <c r="THB403" s="11"/>
      <c r="THC403" s="11"/>
      <c r="THD403" s="11"/>
      <c r="THE403" s="11"/>
      <c r="THF403" s="11"/>
      <c r="THG403" s="11"/>
      <c r="THH403" s="11"/>
      <c r="THI403" s="11"/>
      <c r="THJ403" s="11"/>
      <c r="THK403" s="11"/>
      <c r="THL403" s="11"/>
      <c r="THM403" s="11"/>
      <c r="THN403" s="11"/>
      <c r="THO403" s="11"/>
      <c r="THP403" s="11"/>
      <c r="THQ403" s="11"/>
      <c r="THR403" s="11"/>
      <c r="THS403" s="11"/>
      <c r="THT403" s="11"/>
      <c r="THU403" s="11"/>
      <c r="THV403" s="11"/>
      <c r="THW403" s="11"/>
      <c r="THX403" s="11"/>
      <c r="THY403" s="11"/>
      <c r="THZ403" s="11"/>
      <c r="TIA403" s="11"/>
      <c r="TIB403" s="11"/>
      <c r="TIC403" s="11"/>
      <c r="TID403" s="11"/>
      <c r="TIE403" s="11"/>
      <c r="TIF403" s="11"/>
      <c r="TIG403" s="11"/>
      <c r="TIH403" s="11"/>
      <c r="TII403" s="11"/>
      <c r="TIJ403" s="11"/>
      <c r="TIK403" s="11"/>
      <c r="TIL403" s="11"/>
      <c r="TIM403" s="11"/>
      <c r="TIN403" s="11"/>
      <c r="TIO403" s="11"/>
      <c r="TIP403" s="11"/>
      <c r="TIQ403" s="11"/>
      <c r="TIR403" s="11"/>
      <c r="TIS403" s="11"/>
      <c r="TIT403" s="11"/>
      <c r="TIU403" s="11"/>
      <c r="TIV403" s="11"/>
      <c r="TIW403" s="11"/>
      <c r="TIX403" s="11"/>
      <c r="TIY403" s="11"/>
      <c r="TIZ403" s="11"/>
      <c r="TJA403" s="11"/>
      <c r="TJB403" s="11"/>
      <c r="TJC403" s="11"/>
      <c r="TJD403" s="11"/>
      <c r="TJE403" s="11"/>
      <c r="TJF403" s="11"/>
      <c r="TJG403" s="11"/>
      <c r="TJH403" s="11"/>
      <c r="TJI403" s="11"/>
      <c r="TJJ403" s="11"/>
      <c r="TJK403" s="11"/>
      <c r="TJL403" s="11"/>
      <c r="TJM403" s="11"/>
      <c r="TJN403" s="11"/>
      <c r="TJO403" s="11"/>
      <c r="TJP403" s="11"/>
      <c r="TJQ403" s="11"/>
      <c r="TJR403" s="11"/>
      <c r="TJS403" s="11"/>
      <c r="TJT403" s="11"/>
      <c r="TJU403" s="11"/>
      <c r="TJV403" s="11"/>
      <c r="TJW403" s="11"/>
      <c r="TJX403" s="11"/>
      <c r="TJY403" s="11"/>
      <c r="TJZ403" s="11"/>
      <c r="TKA403" s="11"/>
      <c r="TKB403" s="11"/>
      <c r="TKC403" s="11"/>
      <c r="TKD403" s="11"/>
      <c r="TKE403" s="11"/>
      <c r="TKF403" s="11"/>
      <c r="TKG403" s="11"/>
      <c r="TKH403" s="11"/>
      <c r="TKI403" s="11"/>
      <c r="TKJ403" s="11"/>
      <c r="TKK403" s="11"/>
      <c r="TKL403" s="11"/>
      <c r="TKM403" s="11"/>
      <c r="TKN403" s="11"/>
      <c r="TKO403" s="11"/>
      <c r="TKP403" s="11"/>
      <c r="TKQ403" s="11"/>
      <c r="TKR403" s="11"/>
      <c r="TKS403" s="11"/>
      <c r="TKT403" s="11"/>
      <c r="TKU403" s="11"/>
      <c r="TKV403" s="11"/>
      <c r="TKW403" s="11"/>
      <c r="TKX403" s="11"/>
      <c r="TKY403" s="11"/>
      <c r="TKZ403" s="11"/>
      <c r="TLA403" s="11"/>
      <c r="TLB403" s="11"/>
      <c r="TLC403" s="11"/>
      <c r="TLD403" s="11"/>
      <c r="TLE403" s="11"/>
      <c r="TLF403" s="11"/>
      <c r="TLG403" s="11"/>
      <c r="TLH403" s="11"/>
      <c r="TLI403" s="11"/>
      <c r="TLJ403" s="11"/>
      <c r="TLK403" s="11"/>
      <c r="TLL403" s="11"/>
      <c r="TLM403" s="11"/>
      <c r="TLN403" s="11"/>
      <c r="TLO403" s="11"/>
      <c r="TLP403" s="11"/>
      <c r="TLQ403" s="11"/>
      <c r="TLR403" s="11"/>
      <c r="TLS403" s="11"/>
      <c r="TLT403" s="11"/>
      <c r="TLU403" s="11"/>
      <c r="TLV403" s="11"/>
      <c r="TLW403" s="11"/>
      <c r="TLX403" s="11"/>
      <c r="TLY403" s="11"/>
      <c r="TLZ403" s="11"/>
      <c r="TMA403" s="11"/>
      <c r="TMB403" s="11"/>
      <c r="TMC403" s="11"/>
      <c r="TMD403" s="11"/>
      <c r="TME403" s="11"/>
      <c r="TMF403" s="11"/>
      <c r="TMG403" s="11"/>
      <c r="TMH403" s="11"/>
      <c r="TMI403" s="11"/>
      <c r="TMJ403" s="11"/>
      <c r="TMK403" s="11"/>
      <c r="TML403" s="11"/>
      <c r="TMM403" s="11"/>
      <c r="TMN403" s="11"/>
      <c r="TMO403" s="11"/>
      <c r="TMP403" s="11"/>
      <c r="TMQ403" s="11"/>
      <c r="TMR403" s="11"/>
      <c r="TMS403" s="11"/>
      <c r="TMT403" s="11"/>
      <c r="TMU403" s="11"/>
      <c r="TMV403" s="11"/>
      <c r="TMW403" s="11"/>
      <c r="TMX403" s="11"/>
      <c r="TMY403" s="11"/>
      <c r="TMZ403" s="11"/>
      <c r="TNA403" s="11"/>
      <c r="TNB403" s="11"/>
      <c r="TNC403" s="11"/>
      <c r="TND403" s="11"/>
      <c r="TNE403" s="11"/>
      <c r="TNF403" s="11"/>
      <c r="TNG403" s="11"/>
      <c r="TNH403" s="11"/>
      <c r="TNI403" s="11"/>
      <c r="TNJ403" s="11"/>
      <c r="TNK403" s="11"/>
      <c r="TNL403" s="11"/>
      <c r="TNM403" s="11"/>
      <c r="TNN403" s="11"/>
      <c r="TNO403" s="11"/>
      <c r="TNP403" s="11"/>
      <c r="TNQ403" s="11"/>
      <c r="TNR403" s="11"/>
      <c r="TNS403" s="11"/>
      <c r="TNT403" s="11"/>
      <c r="TNU403" s="11"/>
      <c r="TNV403" s="11"/>
      <c r="TNW403" s="11"/>
      <c r="TNX403" s="11"/>
      <c r="TNY403" s="11"/>
      <c r="TNZ403" s="11"/>
      <c r="TOA403" s="11"/>
      <c r="TOB403" s="11"/>
      <c r="TOC403" s="11"/>
      <c r="TOD403" s="11"/>
      <c r="TOE403" s="11"/>
      <c r="TOF403" s="11"/>
      <c r="TOG403" s="11"/>
      <c r="TOH403" s="11"/>
      <c r="TOI403" s="11"/>
      <c r="TOJ403" s="11"/>
      <c r="TOK403" s="11"/>
      <c r="TOL403" s="11"/>
      <c r="TOM403" s="11"/>
      <c r="TON403" s="11"/>
      <c r="TOO403" s="11"/>
      <c r="TOP403" s="11"/>
      <c r="TOQ403" s="11"/>
      <c r="TOR403" s="11"/>
      <c r="TOS403" s="11"/>
      <c r="TOT403" s="11"/>
      <c r="TOU403" s="11"/>
      <c r="TOV403" s="11"/>
      <c r="TOW403" s="11"/>
      <c r="TOX403" s="11"/>
      <c r="TOY403" s="11"/>
      <c r="TOZ403" s="11"/>
      <c r="TPA403" s="11"/>
      <c r="TPB403" s="11"/>
      <c r="TPC403" s="11"/>
      <c r="TPD403" s="11"/>
      <c r="TPE403" s="11"/>
      <c r="TPF403" s="11"/>
      <c r="TPG403" s="11"/>
      <c r="TPH403" s="11"/>
      <c r="TPI403" s="11"/>
      <c r="TPJ403" s="11"/>
      <c r="TPK403" s="11"/>
      <c r="TPL403" s="11"/>
      <c r="TPM403" s="11"/>
      <c r="TPN403" s="11"/>
      <c r="TPO403" s="11"/>
      <c r="TPP403" s="11"/>
      <c r="TPQ403" s="11"/>
      <c r="TPR403" s="11"/>
      <c r="TPS403" s="11"/>
      <c r="TPT403" s="11"/>
      <c r="TPU403" s="11"/>
      <c r="TPV403" s="11"/>
      <c r="TPW403" s="11"/>
      <c r="TPX403" s="11"/>
      <c r="TPY403" s="11"/>
      <c r="TPZ403" s="11"/>
      <c r="TQA403" s="11"/>
      <c r="TQB403" s="11"/>
      <c r="TQC403" s="11"/>
      <c r="TQD403" s="11"/>
      <c r="TQE403" s="11"/>
      <c r="TQF403" s="11"/>
      <c r="TQG403" s="11"/>
      <c r="TQH403" s="11"/>
      <c r="TQI403" s="11"/>
      <c r="TQJ403" s="11"/>
      <c r="TQK403" s="11"/>
      <c r="TQL403" s="11"/>
      <c r="TQM403" s="11"/>
      <c r="TQN403" s="11"/>
      <c r="TQO403" s="11"/>
      <c r="TQP403" s="11"/>
      <c r="TQQ403" s="11"/>
      <c r="TQR403" s="11"/>
      <c r="TQS403" s="11"/>
      <c r="TQT403" s="11"/>
      <c r="TQU403" s="11"/>
      <c r="TQV403" s="11"/>
      <c r="TQW403" s="11"/>
      <c r="TQX403" s="11"/>
      <c r="TQY403" s="11"/>
      <c r="TQZ403" s="11"/>
      <c r="TRA403" s="11"/>
      <c r="TRB403" s="11"/>
      <c r="TRC403" s="11"/>
      <c r="TRD403" s="11"/>
      <c r="TRE403" s="11"/>
      <c r="TRF403" s="11"/>
      <c r="TRG403" s="11"/>
      <c r="TRH403" s="11"/>
      <c r="TRI403" s="11"/>
      <c r="TRJ403" s="11"/>
      <c r="TRK403" s="11"/>
      <c r="TRL403" s="11"/>
      <c r="TRM403" s="11"/>
      <c r="TRN403" s="11"/>
      <c r="TRO403" s="11"/>
      <c r="TRP403" s="11"/>
      <c r="TRQ403" s="11"/>
      <c r="TRR403" s="11"/>
      <c r="TRS403" s="11"/>
      <c r="TRT403" s="11"/>
      <c r="TRU403" s="11"/>
      <c r="TRV403" s="11"/>
      <c r="TRW403" s="11"/>
      <c r="TRX403" s="11"/>
      <c r="TRY403" s="11"/>
      <c r="TRZ403" s="11"/>
      <c r="TSA403" s="11"/>
      <c r="TSB403" s="11"/>
      <c r="TSC403" s="11"/>
      <c r="TSD403" s="11"/>
      <c r="TSE403" s="11"/>
      <c r="TSF403" s="11"/>
      <c r="TSG403" s="11"/>
      <c r="TSH403" s="11"/>
      <c r="TSI403" s="11"/>
      <c r="TSJ403" s="11"/>
      <c r="TSK403" s="11"/>
      <c r="TSL403" s="11"/>
      <c r="TSM403" s="11"/>
      <c r="TSN403" s="11"/>
      <c r="TSO403" s="11"/>
      <c r="TSP403" s="11"/>
      <c r="TSQ403" s="11"/>
      <c r="TSR403" s="11"/>
      <c r="TSS403" s="11"/>
      <c r="TST403" s="11"/>
      <c r="TSU403" s="11"/>
      <c r="TSV403" s="11"/>
      <c r="TSW403" s="11"/>
      <c r="TSX403" s="11"/>
      <c r="TSY403" s="11"/>
      <c r="TSZ403" s="11"/>
      <c r="TTA403" s="11"/>
      <c r="TTB403" s="11"/>
      <c r="TTC403" s="11"/>
      <c r="TTD403" s="11"/>
      <c r="TTE403" s="11"/>
      <c r="TTF403" s="11"/>
      <c r="TTG403" s="11"/>
      <c r="TTH403" s="11"/>
      <c r="TTI403" s="11"/>
      <c r="TTJ403" s="11"/>
      <c r="TTK403" s="11"/>
      <c r="TTL403" s="11"/>
      <c r="TTM403" s="11"/>
      <c r="TTN403" s="11"/>
      <c r="TTO403" s="11"/>
      <c r="TTP403" s="11"/>
      <c r="TTQ403" s="11"/>
      <c r="TTR403" s="11"/>
      <c r="TTS403" s="11"/>
      <c r="TTT403" s="11"/>
      <c r="TTU403" s="11"/>
      <c r="TTV403" s="11"/>
      <c r="TTW403" s="11"/>
      <c r="TTX403" s="11"/>
      <c r="TTY403" s="11"/>
      <c r="TTZ403" s="11"/>
      <c r="TUA403" s="11"/>
      <c r="TUB403" s="11"/>
      <c r="TUC403" s="11"/>
      <c r="TUD403" s="11"/>
      <c r="TUE403" s="11"/>
      <c r="TUF403" s="11"/>
      <c r="TUG403" s="11"/>
      <c r="TUH403" s="11"/>
      <c r="TUI403" s="11"/>
      <c r="TUJ403" s="11"/>
      <c r="TUK403" s="11"/>
      <c r="TUL403" s="11"/>
      <c r="TUM403" s="11"/>
      <c r="TUN403" s="11"/>
      <c r="TUO403" s="11"/>
      <c r="TUP403" s="11"/>
      <c r="TUQ403" s="11"/>
      <c r="TUR403" s="11"/>
      <c r="TUS403" s="11"/>
      <c r="TUT403" s="11"/>
      <c r="TUU403" s="11"/>
      <c r="TUV403" s="11"/>
      <c r="TUW403" s="11"/>
      <c r="TUX403" s="11"/>
      <c r="TUY403" s="11"/>
      <c r="TUZ403" s="11"/>
      <c r="TVA403" s="11"/>
      <c r="TVB403" s="11"/>
      <c r="TVC403" s="11"/>
      <c r="TVD403" s="11"/>
      <c r="TVE403" s="11"/>
      <c r="TVF403" s="11"/>
      <c r="TVG403" s="11"/>
      <c r="TVH403" s="11"/>
      <c r="TVI403" s="11"/>
      <c r="TVJ403" s="11"/>
      <c r="TVK403" s="11"/>
      <c r="TVL403" s="11"/>
      <c r="TVM403" s="11"/>
      <c r="TVN403" s="11"/>
      <c r="TVO403" s="11"/>
      <c r="TVP403" s="11"/>
      <c r="TVQ403" s="11"/>
      <c r="TVR403" s="11"/>
      <c r="TVS403" s="11"/>
      <c r="TVT403" s="11"/>
      <c r="TVU403" s="11"/>
      <c r="TVV403" s="11"/>
      <c r="TVW403" s="11"/>
      <c r="TVX403" s="11"/>
      <c r="TVY403" s="11"/>
      <c r="TVZ403" s="11"/>
      <c r="TWA403" s="11"/>
      <c r="TWB403" s="11"/>
      <c r="TWC403" s="11"/>
      <c r="TWD403" s="11"/>
      <c r="TWE403" s="11"/>
      <c r="TWF403" s="11"/>
      <c r="TWG403" s="11"/>
      <c r="TWH403" s="11"/>
      <c r="TWI403" s="11"/>
      <c r="TWJ403" s="11"/>
      <c r="TWK403" s="11"/>
      <c r="TWL403" s="11"/>
      <c r="TWM403" s="11"/>
      <c r="TWN403" s="11"/>
      <c r="TWO403" s="11"/>
      <c r="TWP403" s="11"/>
      <c r="TWQ403" s="11"/>
      <c r="TWR403" s="11"/>
      <c r="TWS403" s="11"/>
      <c r="TWT403" s="11"/>
      <c r="TWU403" s="11"/>
      <c r="TWV403" s="11"/>
      <c r="TWW403" s="11"/>
      <c r="TWX403" s="11"/>
      <c r="TWY403" s="11"/>
      <c r="TWZ403" s="11"/>
      <c r="TXA403" s="11"/>
      <c r="TXB403" s="11"/>
      <c r="TXC403" s="11"/>
      <c r="TXD403" s="11"/>
      <c r="TXE403" s="11"/>
      <c r="TXF403" s="11"/>
      <c r="TXG403" s="11"/>
      <c r="TXH403" s="11"/>
      <c r="TXI403" s="11"/>
      <c r="TXJ403" s="11"/>
      <c r="TXK403" s="11"/>
      <c r="TXL403" s="11"/>
      <c r="TXM403" s="11"/>
      <c r="TXN403" s="11"/>
      <c r="TXO403" s="11"/>
      <c r="TXP403" s="11"/>
      <c r="TXQ403" s="11"/>
      <c r="TXR403" s="11"/>
      <c r="TXS403" s="11"/>
      <c r="TXT403" s="11"/>
      <c r="TXU403" s="11"/>
      <c r="TXV403" s="11"/>
      <c r="TXW403" s="11"/>
      <c r="TXX403" s="11"/>
      <c r="TXY403" s="11"/>
      <c r="TXZ403" s="11"/>
      <c r="TYA403" s="11"/>
      <c r="TYB403" s="11"/>
      <c r="TYC403" s="11"/>
      <c r="TYD403" s="11"/>
      <c r="TYE403" s="11"/>
      <c r="TYF403" s="11"/>
      <c r="TYG403" s="11"/>
      <c r="TYH403" s="11"/>
      <c r="TYI403" s="11"/>
      <c r="TYJ403" s="11"/>
      <c r="TYK403" s="11"/>
      <c r="TYL403" s="11"/>
      <c r="TYM403" s="11"/>
      <c r="TYN403" s="11"/>
      <c r="TYO403" s="11"/>
      <c r="TYP403" s="11"/>
      <c r="TYQ403" s="11"/>
      <c r="TYR403" s="11"/>
      <c r="TYS403" s="11"/>
      <c r="TYT403" s="11"/>
      <c r="TYU403" s="11"/>
      <c r="TYV403" s="11"/>
      <c r="TYW403" s="11"/>
      <c r="TYX403" s="11"/>
      <c r="TYY403" s="11"/>
      <c r="TYZ403" s="11"/>
      <c r="TZA403" s="11"/>
      <c r="TZB403" s="11"/>
      <c r="TZC403" s="11"/>
      <c r="TZD403" s="11"/>
      <c r="TZE403" s="11"/>
      <c r="TZF403" s="11"/>
      <c r="TZG403" s="11"/>
      <c r="TZH403" s="11"/>
      <c r="TZI403" s="11"/>
      <c r="TZJ403" s="11"/>
      <c r="TZK403" s="11"/>
      <c r="TZL403" s="11"/>
      <c r="TZM403" s="11"/>
      <c r="TZN403" s="11"/>
      <c r="TZO403" s="11"/>
      <c r="TZP403" s="11"/>
      <c r="TZQ403" s="11"/>
      <c r="TZR403" s="11"/>
      <c r="TZS403" s="11"/>
      <c r="TZT403" s="11"/>
      <c r="TZU403" s="11"/>
      <c r="TZV403" s="11"/>
      <c r="TZW403" s="11"/>
      <c r="TZX403" s="11"/>
      <c r="TZY403" s="11"/>
      <c r="TZZ403" s="11"/>
      <c r="UAA403" s="11"/>
      <c r="UAB403" s="11"/>
      <c r="UAC403" s="11"/>
      <c r="UAD403" s="11"/>
      <c r="UAE403" s="11"/>
      <c r="UAF403" s="11"/>
      <c r="UAG403" s="11"/>
      <c r="UAH403" s="11"/>
      <c r="UAI403" s="11"/>
      <c r="UAJ403" s="11"/>
      <c r="UAK403" s="11"/>
      <c r="UAL403" s="11"/>
      <c r="UAM403" s="11"/>
      <c r="UAN403" s="11"/>
      <c r="UAO403" s="11"/>
      <c r="UAP403" s="11"/>
      <c r="UAQ403" s="11"/>
      <c r="UAR403" s="11"/>
      <c r="UAS403" s="11"/>
      <c r="UAT403" s="11"/>
      <c r="UAU403" s="11"/>
      <c r="UAV403" s="11"/>
      <c r="UAW403" s="11"/>
      <c r="UAX403" s="11"/>
      <c r="UAY403" s="11"/>
      <c r="UAZ403" s="11"/>
      <c r="UBA403" s="11"/>
      <c r="UBB403" s="11"/>
      <c r="UBC403" s="11"/>
      <c r="UBD403" s="11"/>
      <c r="UBE403" s="11"/>
      <c r="UBF403" s="11"/>
      <c r="UBG403" s="11"/>
      <c r="UBH403" s="11"/>
      <c r="UBI403" s="11"/>
      <c r="UBJ403" s="11"/>
      <c r="UBK403" s="11"/>
      <c r="UBL403" s="11"/>
      <c r="UBM403" s="11"/>
      <c r="UBN403" s="11"/>
      <c r="UBO403" s="11"/>
      <c r="UBP403" s="11"/>
      <c r="UBQ403" s="11"/>
      <c r="UBR403" s="11"/>
      <c r="UBS403" s="11"/>
      <c r="UBT403" s="11"/>
      <c r="UBU403" s="11"/>
      <c r="UBV403" s="11"/>
      <c r="UBW403" s="11"/>
      <c r="UBX403" s="11"/>
      <c r="UBY403" s="11"/>
      <c r="UBZ403" s="11"/>
      <c r="UCA403" s="11"/>
      <c r="UCB403" s="11"/>
      <c r="UCC403" s="11"/>
      <c r="UCD403" s="11"/>
      <c r="UCE403" s="11"/>
      <c r="UCF403" s="11"/>
      <c r="UCG403" s="11"/>
      <c r="UCH403" s="11"/>
      <c r="UCI403" s="11"/>
      <c r="UCJ403" s="11"/>
      <c r="UCK403" s="11"/>
      <c r="UCL403" s="11"/>
      <c r="UCM403" s="11"/>
      <c r="UCN403" s="11"/>
      <c r="UCO403" s="11"/>
      <c r="UCP403" s="11"/>
      <c r="UCQ403" s="11"/>
      <c r="UCR403" s="11"/>
      <c r="UCS403" s="11"/>
      <c r="UCT403" s="11"/>
      <c r="UCU403" s="11"/>
      <c r="UCV403" s="11"/>
      <c r="UCW403" s="11"/>
      <c r="UCX403" s="11"/>
      <c r="UCY403" s="11"/>
      <c r="UCZ403" s="11"/>
      <c r="UDA403" s="11"/>
      <c r="UDB403" s="11"/>
      <c r="UDC403" s="11"/>
      <c r="UDD403" s="11"/>
      <c r="UDE403" s="11"/>
      <c r="UDF403" s="11"/>
      <c r="UDG403" s="11"/>
      <c r="UDH403" s="11"/>
      <c r="UDI403" s="11"/>
      <c r="UDJ403" s="11"/>
      <c r="UDK403" s="11"/>
      <c r="UDL403" s="11"/>
      <c r="UDM403" s="11"/>
      <c r="UDN403" s="11"/>
      <c r="UDO403" s="11"/>
      <c r="UDP403" s="11"/>
      <c r="UDQ403" s="11"/>
      <c r="UDR403" s="11"/>
      <c r="UDS403" s="11"/>
      <c r="UDT403" s="11"/>
      <c r="UDU403" s="11"/>
      <c r="UDV403" s="11"/>
      <c r="UDW403" s="11"/>
      <c r="UDX403" s="11"/>
      <c r="UDY403" s="11"/>
      <c r="UDZ403" s="11"/>
      <c r="UEA403" s="11"/>
      <c r="UEB403" s="11"/>
      <c r="UEC403" s="11"/>
      <c r="UED403" s="11"/>
      <c r="UEE403" s="11"/>
      <c r="UEF403" s="11"/>
      <c r="UEG403" s="11"/>
      <c r="UEH403" s="11"/>
      <c r="UEI403" s="11"/>
      <c r="UEJ403" s="11"/>
      <c r="UEK403" s="11"/>
      <c r="UEL403" s="11"/>
      <c r="UEM403" s="11"/>
      <c r="UEN403" s="11"/>
      <c r="UEO403" s="11"/>
      <c r="UEP403" s="11"/>
      <c r="UEQ403" s="11"/>
      <c r="UER403" s="11"/>
      <c r="UES403" s="11"/>
      <c r="UET403" s="11"/>
      <c r="UEU403" s="11"/>
      <c r="UEV403" s="11"/>
      <c r="UEW403" s="11"/>
      <c r="UEX403" s="11"/>
      <c r="UEY403" s="11"/>
      <c r="UEZ403" s="11"/>
      <c r="UFA403" s="11"/>
      <c r="UFB403" s="11"/>
      <c r="UFC403" s="11"/>
      <c r="UFD403" s="11"/>
      <c r="UFE403" s="11"/>
      <c r="UFF403" s="11"/>
      <c r="UFG403" s="11"/>
      <c r="UFH403" s="11"/>
      <c r="UFI403" s="11"/>
      <c r="UFJ403" s="11"/>
      <c r="UFK403" s="11"/>
      <c r="UFL403" s="11"/>
      <c r="UFM403" s="11"/>
      <c r="UFN403" s="11"/>
      <c r="UFO403" s="11"/>
      <c r="UFP403" s="11"/>
      <c r="UFQ403" s="11"/>
      <c r="UFR403" s="11"/>
      <c r="UFS403" s="11"/>
      <c r="UFT403" s="11"/>
      <c r="UFU403" s="11"/>
      <c r="UFV403" s="11"/>
      <c r="UFW403" s="11"/>
      <c r="UFX403" s="11"/>
      <c r="UFY403" s="11"/>
      <c r="UFZ403" s="11"/>
      <c r="UGA403" s="11"/>
      <c r="UGB403" s="11"/>
      <c r="UGC403" s="11"/>
      <c r="UGD403" s="11"/>
      <c r="UGE403" s="11"/>
      <c r="UGF403" s="11"/>
      <c r="UGG403" s="11"/>
      <c r="UGH403" s="11"/>
      <c r="UGI403" s="11"/>
      <c r="UGJ403" s="11"/>
      <c r="UGK403" s="11"/>
      <c r="UGL403" s="11"/>
      <c r="UGM403" s="11"/>
      <c r="UGN403" s="11"/>
      <c r="UGO403" s="11"/>
      <c r="UGP403" s="11"/>
      <c r="UGQ403" s="11"/>
      <c r="UGR403" s="11"/>
      <c r="UGS403" s="11"/>
      <c r="UGT403" s="11"/>
      <c r="UGU403" s="11"/>
      <c r="UGV403" s="11"/>
      <c r="UGW403" s="11"/>
      <c r="UGX403" s="11"/>
      <c r="UGY403" s="11"/>
      <c r="UGZ403" s="11"/>
      <c r="UHA403" s="11"/>
      <c r="UHB403" s="11"/>
      <c r="UHC403" s="11"/>
      <c r="UHD403" s="11"/>
      <c r="UHE403" s="11"/>
      <c r="UHF403" s="11"/>
      <c r="UHG403" s="11"/>
      <c r="UHH403" s="11"/>
      <c r="UHI403" s="11"/>
      <c r="UHJ403" s="11"/>
      <c r="UHK403" s="11"/>
      <c r="UHL403" s="11"/>
      <c r="UHM403" s="11"/>
      <c r="UHN403" s="11"/>
      <c r="UHO403" s="11"/>
      <c r="UHP403" s="11"/>
      <c r="UHQ403" s="11"/>
      <c r="UHR403" s="11"/>
      <c r="UHS403" s="11"/>
      <c r="UHT403" s="11"/>
      <c r="UHU403" s="11"/>
      <c r="UHV403" s="11"/>
      <c r="UHW403" s="11"/>
      <c r="UHX403" s="11"/>
      <c r="UHY403" s="11"/>
      <c r="UHZ403" s="11"/>
      <c r="UIA403" s="11"/>
      <c r="UIB403" s="11"/>
      <c r="UIC403" s="11"/>
      <c r="UID403" s="11"/>
      <c r="UIE403" s="11"/>
      <c r="UIF403" s="11"/>
      <c r="UIG403" s="11"/>
      <c r="UIH403" s="11"/>
      <c r="UII403" s="11"/>
      <c r="UIJ403" s="11"/>
      <c r="UIK403" s="11"/>
      <c r="UIL403" s="11"/>
      <c r="UIM403" s="11"/>
      <c r="UIN403" s="11"/>
      <c r="UIO403" s="11"/>
      <c r="UIP403" s="11"/>
      <c r="UIQ403" s="11"/>
      <c r="UIR403" s="11"/>
      <c r="UIS403" s="11"/>
      <c r="UIT403" s="11"/>
      <c r="UIU403" s="11"/>
      <c r="UIV403" s="11"/>
      <c r="UIW403" s="11"/>
      <c r="UIX403" s="11"/>
      <c r="UIY403" s="11"/>
      <c r="UIZ403" s="11"/>
      <c r="UJA403" s="11"/>
      <c r="UJB403" s="11"/>
      <c r="UJC403" s="11"/>
      <c r="UJD403" s="11"/>
      <c r="UJE403" s="11"/>
      <c r="UJF403" s="11"/>
      <c r="UJG403" s="11"/>
      <c r="UJH403" s="11"/>
      <c r="UJI403" s="11"/>
      <c r="UJJ403" s="11"/>
      <c r="UJK403" s="11"/>
      <c r="UJL403" s="11"/>
      <c r="UJM403" s="11"/>
      <c r="UJN403" s="11"/>
      <c r="UJO403" s="11"/>
      <c r="UJP403" s="11"/>
      <c r="UJQ403" s="11"/>
      <c r="UJR403" s="11"/>
      <c r="UJS403" s="11"/>
      <c r="UJT403" s="11"/>
      <c r="UJU403" s="11"/>
      <c r="UJV403" s="11"/>
      <c r="UJW403" s="11"/>
      <c r="UJX403" s="11"/>
      <c r="UJY403" s="11"/>
      <c r="UJZ403" s="11"/>
      <c r="UKA403" s="11"/>
      <c r="UKB403" s="11"/>
      <c r="UKC403" s="11"/>
      <c r="UKD403" s="11"/>
      <c r="UKE403" s="11"/>
      <c r="UKF403" s="11"/>
      <c r="UKG403" s="11"/>
      <c r="UKH403" s="11"/>
      <c r="UKI403" s="11"/>
      <c r="UKJ403" s="11"/>
      <c r="UKK403" s="11"/>
      <c r="UKL403" s="11"/>
      <c r="UKM403" s="11"/>
      <c r="UKN403" s="11"/>
      <c r="UKO403" s="11"/>
      <c r="UKP403" s="11"/>
      <c r="UKQ403" s="11"/>
      <c r="UKR403" s="11"/>
      <c r="UKS403" s="11"/>
      <c r="UKT403" s="11"/>
      <c r="UKU403" s="11"/>
      <c r="UKV403" s="11"/>
      <c r="UKW403" s="11"/>
      <c r="UKX403" s="11"/>
      <c r="UKY403" s="11"/>
      <c r="UKZ403" s="11"/>
      <c r="ULA403" s="11"/>
      <c r="ULB403" s="11"/>
      <c r="ULC403" s="11"/>
      <c r="ULD403" s="11"/>
      <c r="ULE403" s="11"/>
      <c r="ULF403" s="11"/>
      <c r="ULG403" s="11"/>
      <c r="ULH403" s="11"/>
      <c r="ULI403" s="11"/>
      <c r="ULJ403" s="11"/>
      <c r="ULK403" s="11"/>
      <c r="ULL403" s="11"/>
      <c r="ULM403" s="11"/>
      <c r="ULN403" s="11"/>
      <c r="ULO403" s="11"/>
      <c r="ULP403" s="11"/>
      <c r="ULQ403" s="11"/>
      <c r="ULR403" s="11"/>
      <c r="ULS403" s="11"/>
      <c r="ULT403" s="11"/>
      <c r="ULU403" s="11"/>
      <c r="ULV403" s="11"/>
      <c r="ULW403" s="11"/>
      <c r="ULX403" s="11"/>
      <c r="ULY403" s="11"/>
      <c r="ULZ403" s="11"/>
      <c r="UMA403" s="11"/>
      <c r="UMB403" s="11"/>
      <c r="UMC403" s="11"/>
      <c r="UMD403" s="11"/>
      <c r="UME403" s="11"/>
      <c r="UMF403" s="11"/>
      <c r="UMG403" s="11"/>
      <c r="UMH403" s="11"/>
      <c r="UMI403" s="11"/>
      <c r="UMJ403" s="11"/>
      <c r="UMK403" s="11"/>
      <c r="UML403" s="11"/>
      <c r="UMM403" s="11"/>
      <c r="UMN403" s="11"/>
      <c r="UMO403" s="11"/>
      <c r="UMP403" s="11"/>
      <c r="UMQ403" s="11"/>
      <c r="UMR403" s="11"/>
      <c r="UMS403" s="11"/>
      <c r="UMT403" s="11"/>
      <c r="UMU403" s="11"/>
      <c r="UMV403" s="11"/>
      <c r="UMW403" s="11"/>
      <c r="UMX403" s="11"/>
      <c r="UMY403" s="11"/>
      <c r="UMZ403" s="11"/>
      <c r="UNA403" s="11"/>
      <c r="UNB403" s="11"/>
      <c r="UNC403" s="11"/>
      <c r="UND403" s="11"/>
      <c r="UNE403" s="11"/>
      <c r="UNF403" s="11"/>
      <c r="UNG403" s="11"/>
      <c r="UNH403" s="11"/>
      <c r="UNI403" s="11"/>
      <c r="UNJ403" s="11"/>
      <c r="UNK403" s="11"/>
      <c r="UNL403" s="11"/>
      <c r="UNM403" s="11"/>
      <c r="UNN403" s="11"/>
      <c r="UNO403" s="11"/>
      <c r="UNP403" s="11"/>
      <c r="UNQ403" s="11"/>
      <c r="UNR403" s="11"/>
      <c r="UNS403" s="11"/>
      <c r="UNT403" s="11"/>
      <c r="UNU403" s="11"/>
      <c r="UNV403" s="11"/>
      <c r="UNW403" s="11"/>
      <c r="UNX403" s="11"/>
      <c r="UNY403" s="11"/>
      <c r="UNZ403" s="11"/>
      <c r="UOA403" s="11"/>
      <c r="UOB403" s="11"/>
      <c r="UOC403" s="11"/>
      <c r="UOD403" s="11"/>
      <c r="UOE403" s="11"/>
      <c r="UOF403" s="11"/>
      <c r="UOG403" s="11"/>
      <c r="UOH403" s="11"/>
      <c r="UOI403" s="11"/>
      <c r="UOJ403" s="11"/>
      <c r="UOK403" s="11"/>
      <c r="UOL403" s="11"/>
      <c r="UOM403" s="11"/>
      <c r="UON403" s="11"/>
      <c r="UOO403" s="11"/>
      <c r="UOP403" s="11"/>
      <c r="UOQ403" s="11"/>
      <c r="UOR403" s="11"/>
      <c r="UOS403" s="11"/>
      <c r="UOT403" s="11"/>
      <c r="UOU403" s="11"/>
      <c r="UOV403" s="11"/>
      <c r="UOW403" s="11"/>
      <c r="UOX403" s="11"/>
      <c r="UOY403" s="11"/>
      <c r="UOZ403" s="11"/>
      <c r="UPA403" s="11"/>
      <c r="UPB403" s="11"/>
      <c r="UPC403" s="11"/>
      <c r="UPD403" s="11"/>
      <c r="UPE403" s="11"/>
      <c r="UPF403" s="11"/>
      <c r="UPG403" s="11"/>
      <c r="UPH403" s="11"/>
      <c r="UPI403" s="11"/>
      <c r="UPJ403" s="11"/>
      <c r="UPK403" s="11"/>
      <c r="UPL403" s="11"/>
      <c r="UPM403" s="11"/>
      <c r="UPN403" s="11"/>
      <c r="UPO403" s="11"/>
      <c r="UPP403" s="11"/>
      <c r="UPQ403" s="11"/>
      <c r="UPR403" s="11"/>
      <c r="UPS403" s="11"/>
      <c r="UPT403" s="11"/>
      <c r="UPU403" s="11"/>
      <c r="UPV403" s="11"/>
      <c r="UPW403" s="11"/>
      <c r="UPX403" s="11"/>
      <c r="UPY403" s="11"/>
      <c r="UPZ403" s="11"/>
      <c r="UQA403" s="11"/>
      <c r="UQB403" s="11"/>
      <c r="UQC403" s="11"/>
      <c r="UQD403" s="11"/>
      <c r="UQE403" s="11"/>
      <c r="UQF403" s="11"/>
      <c r="UQG403" s="11"/>
      <c r="UQH403" s="11"/>
      <c r="UQI403" s="11"/>
      <c r="UQJ403" s="11"/>
      <c r="UQK403" s="11"/>
      <c r="UQL403" s="11"/>
      <c r="UQM403" s="11"/>
      <c r="UQN403" s="11"/>
      <c r="UQO403" s="11"/>
      <c r="UQP403" s="11"/>
      <c r="UQQ403" s="11"/>
      <c r="UQR403" s="11"/>
      <c r="UQS403" s="11"/>
      <c r="UQT403" s="11"/>
      <c r="UQU403" s="11"/>
      <c r="UQV403" s="11"/>
      <c r="UQW403" s="11"/>
      <c r="UQX403" s="11"/>
      <c r="UQY403" s="11"/>
      <c r="UQZ403" s="11"/>
      <c r="URA403" s="11"/>
      <c r="URB403" s="11"/>
      <c r="URC403" s="11"/>
      <c r="URD403" s="11"/>
      <c r="URE403" s="11"/>
      <c r="URF403" s="11"/>
      <c r="URG403" s="11"/>
      <c r="URH403" s="11"/>
      <c r="URI403" s="11"/>
      <c r="URJ403" s="11"/>
      <c r="URK403" s="11"/>
      <c r="URL403" s="11"/>
      <c r="URM403" s="11"/>
      <c r="URN403" s="11"/>
      <c r="URO403" s="11"/>
      <c r="URP403" s="11"/>
      <c r="URQ403" s="11"/>
      <c r="URR403" s="11"/>
      <c r="URS403" s="11"/>
      <c r="URT403" s="11"/>
      <c r="URU403" s="11"/>
      <c r="URV403" s="11"/>
      <c r="URW403" s="11"/>
      <c r="URX403" s="11"/>
      <c r="URY403" s="11"/>
      <c r="URZ403" s="11"/>
      <c r="USA403" s="11"/>
      <c r="USB403" s="11"/>
      <c r="USC403" s="11"/>
      <c r="USD403" s="11"/>
      <c r="USE403" s="11"/>
      <c r="USF403" s="11"/>
      <c r="USG403" s="11"/>
      <c r="USH403" s="11"/>
      <c r="USI403" s="11"/>
      <c r="USJ403" s="11"/>
      <c r="USK403" s="11"/>
      <c r="USL403" s="11"/>
      <c r="USM403" s="11"/>
      <c r="USN403" s="11"/>
      <c r="USO403" s="11"/>
      <c r="USP403" s="11"/>
      <c r="USQ403" s="11"/>
      <c r="USR403" s="11"/>
      <c r="USS403" s="11"/>
      <c r="UST403" s="11"/>
      <c r="USU403" s="11"/>
      <c r="USV403" s="11"/>
      <c r="USW403" s="11"/>
      <c r="USX403" s="11"/>
      <c r="USY403" s="11"/>
      <c r="USZ403" s="11"/>
      <c r="UTA403" s="11"/>
      <c r="UTB403" s="11"/>
      <c r="UTC403" s="11"/>
      <c r="UTD403" s="11"/>
      <c r="UTE403" s="11"/>
      <c r="UTF403" s="11"/>
      <c r="UTG403" s="11"/>
      <c r="UTH403" s="11"/>
      <c r="UTI403" s="11"/>
      <c r="UTJ403" s="11"/>
      <c r="UTK403" s="11"/>
      <c r="UTL403" s="11"/>
      <c r="UTM403" s="11"/>
      <c r="UTN403" s="11"/>
      <c r="UTO403" s="11"/>
      <c r="UTP403" s="11"/>
      <c r="UTQ403" s="11"/>
      <c r="UTR403" s="11"/>
      <c r="UTS403" s="11"/>
      <c r="UTT403" s="11"/>
      <c r="UTU403" s="11"/>
      <c r="UTV403" s="11"/>
      <c r="UTW403" s="11"/>
      <c r="UTX403" s="11"/>
      <c r="UTY403" s="11"/>
      <c r="UTZ403" s="11"/>
      <c r="UUA403" s="11"/>
      <c r="UUB403" s="11"/>
      <c r="UUC403" s="11"/>
      <c r="UUD403" s="11"/>
      <c r="UUE403" s="11"/>
      <c r="UUF403" s="11"/>
      <c r="UUG403" s="11"/>
      <c r="UUH403" s="11"/>
      <c r="UUI403" s="11"/>
      <c r="UUJ403" s="11"/>
      <c r="UUK403" s="11"/>
      <c r="UUL403" s="11"/>
      <c r="UUM403" s="11"/>
      <c r="UUN403" s="11"/>
      <c r="UUO403" s="11"/>
      <c r="UUP403" s="11"/>
      <c r="UUQ403" s="11"/>
      <c r="UUR403" s="11"/>
      <c r="UUS403" s="11"/>
      <c r="UUT403" s="11"/>
      <c r="UUU403" s="11"/>
      <c r="UUV403" s="11"/>
      <c r="UUW403" s="11"/>
      <c r="UUX403" s="11"/>
      <c r="UUY403" s="11"/>
      <c r="UUZ403" s="11"/>
      <c r="UVA403" s="11"/>
      <c r="UVB403" s="11"/>
      <c r="UVC403" s="11"/>
      <c r="UVD403" s="11"/>
      <c r="UVE403" s="11"/>
      <c r="UVF403" s="11"/>
      <c r="UVG403" s="11"/>
      <c r="UVH403" s="11"/>
      <c r="UVI403" s="11"/>
      <c r="UVJ403" s="11"/>
      <c r="UVK403" s="11"/>
      <c r="UVL403" s="11"/>
      <c r="UVM403" s="11"/>
      <c r="UVN403" s="11"/>
      <c r="UVO403" s="11"/>
      <c r="UVP403" s="11"/>
      <c r="UVQ403" s="11"/>
      <c r="UVR403" s="11"/>
      <c r="UVS403" s="11"/>
      <c r="UVT403" s="11"/>
      <c r="UVU403" s="11"/>
      <c r="UVV403" s="11"/>
      <c r="UVW403" s="11"/>
      <c r="UVX403" s="11"/>
      <c r="UVY403" s="11"/>
      <c r="UVZ403" s="11"/>
      <c r="UWA403" s="11"/>
      <c r="UWB403" s="11"/>
      <c r="UWC403" s="11"/>
      <c r="UWD403" s="11"/>
      <c r="UWE403" s="11"/>
      <c r="UWF403" s="11"/>
      <c r="UWG403" s="11"/>
      <c r="UWH403" s="11"/>
      <c r="UWI403" s="11"/>
      <c r="UWJ403" s="11"/>
      <c r="UWK403" s="11"/>
      <c r="UWL403" s="11"/>
      <c r="UWM403" s="11"/>
      <c r="UWN403" s="11"/>
      <c r="UWO403" s="11"/>
      <c r="UWP403" s="11"/>
      <c r="UWQ403" s="11"/>
      <c r="UWR403" s="11"/>
      <c r="UWS403" s="11"/>
      <c r="UWT403" s="11"/>
      <c r="UWU403" s="11"/>
      <c r="UWV403" s="11"/>
      <c r="UWW403" s="11"/>
      <c r="UWX403" s="11"/>
      <c r="UWY403" s="11"/>
      <c r="UWZ403" s="11"/>
      <c r="UXA403" s="11"/>
      <c r="UXB403" s="11"/>
      <c r="UXC403" s="11"/>
      <c r="UXD403" s="11"/>
      <c r="UXE403" s="11"/>
      <c r="UXF403" s="11"/>
      <c r="UXG403" s="11"/>
      <c r="UXH403" s="11"/>
      <c r="UXI403" s="11"/>
      <c r="UXJ403" s="11"/>
      <c r="UXK403" s="11"/>
      <c r="UXL403" s="11"/>
      <c r="UXM403" s="11"/>
      <c r="UXN403" s="11"/>
      <c r="UXO403" s="11"/>
      <c r="UXP403" s="11"/>
      <c r="UXQ403" s="11"/>
      <c r="UXR403" s="11"/>
      <c r="UXS403" s="11"/>
      <c r="UXT403" s="11"/>
      <c r="UXU403" s="11"/>
      <c r="UXV403" s="11"/>
      <c r="UXW403" s="11"/>
      <c r="UXX403" s="11"/>
      <c r="UXY403" s="11"/>
      <c r="UXZ403" s="11"/>
      <c r="UYA403" s="11"/>
      <c r="UYB403" s="11"/>
      <c r="UYC403" s="11"/>
      <c r="UYD403" s="11"/>
      <c r="UYE403" s="11"/>
      <c r="UYF403" s="11"/>
      <c r="UYG403" s="11"/>
      <c r="UYH403" s="11"/>
      <c r="UYI403" s="11"/>
      <c r="UYJ403" s="11"/>
      <c r="UYK403" s="11"/>
      <c r="UYL403" s="11"/>
      <c r="UYM403" s="11"/>
      <c r="UYN403" s="11"/>
      <c r="UYO403" s="11"/>
      <c r="UYP403" s="11"/>
      <c r="UYQ403" s="11"/>
      <c r="UYR403" s="11"/>
      <c r="UYS403" s="11"/>
      <c r="UYT403" s="11"/>
      <c r="UYU403" s="11"/>
      <c r="UYV403" s="11"/>
      <c r="UYW403" s="11"/>
      <c r="UYX403" s="11"/>
      <c r="UYY403" s="11"/>
      <c r="UYZ403" s="11"/>
      <c r="UZA403" s="11"/>
      <c r="UZB403" s="11"/>
      <c r="UZC403" s="11"/>
      <c r="UZD403" s="11"/>
      <c r="UZE403" s="11"/>
      <c r="UZF403" s="11"/>
      <c r="UZG403" s="11"/>
      <c r="UZH403" s="11"/>
      <c r="UZI403" s="11"/>
      <c r="UZJ403" s="11"/>
      <c r="UZK403" s="11"/>
      <c r="UZL403" s="11"/>
      <c r="UZM403" s="11"/>
      <c r="UZN403" s="11"/>
      <c r="UZO403" s="11"/>
      <c r="UZP403" s="11"/>
      <c r="UZQ403" s="11"/>
      <c r="UZR403" s="11"/>
      <c r="UZS403" s="11"/>
      <c r="UZT403" s="11"/>
      <c r="UZU403" s="11"/>
      <c r="UZV403" s="11"/>
      <c r="UZW403" s="11"/>
      <c r="UZX403" s="11"/>
      <c r="UZY403" s="11"/>
      <c r="UZZ403" s="11"/>
      <c r="VAA403" s="11"/>
      <c r="VAB403" s="11"/>
      <c r="VAC403" s="11"/>
      <c r="VAD403" s="11"/>
      <c r="VAE403" s="11"/>
      <c r="VAF403" s="11"/>
      <c r="VAG403" s="11"/>
      <c r="VAH403" s="11"/>
      <c r="VAI403" s="11"/>
      <c r="VAJ403" s="11"/>
      <c r="VAK403" s="11"/>
      <c r="VAL403" s="11"/>
      <c r="VAM403" s="11"/>
      <c r="VAN403" s="11"/>
      <c r="VAO403" s="11"/>
      <c r="VAP403" s="11"/>
      <c r="VAQ403" s="11"/>
      <c r="VAR403" s="11"/>
      <c r="VAS403" s="11"/>
      <c r="VAT403" s="11"/>
      <c r="VAU403" s="11"/>
      <c r="VAV403" s="11"/>
      <c r="VAW403" s="11"/>
      <c r="VAX403" s="11"/>
      <c r="VAY403" s="11"/>
      <c r="VAZ403" s="11"/>
      <c r="VBA403" s="11"/>
      <c r="VBB403" s="11"/>
      <c r="VBC403" s="11"/>
      <c r="VBD403" s="11"/>
      <c r="VBE403" s="11"/>
      <c r="VBF403" s="11"/>
      <c r="VBG403" s="11"/>
      <c r="VBH403" s="11"/>
      <c r="VBI403" s="11"/>
      <c r="VBJ403" s="11"/>
      <c r="VBK403" s="11"/>
      <c r="VBL403" s="11"/>
      <c r="VBM403" s="11"/>
      <c r="VBN403" s="11"/>
      <c r="VBO403" s="11"/>
      <c r="VBP403" s="11"/>
      <c r="VBQ403" s="11"/>
      <c r="VBR403" s="11"/>
      <c r="VBS403" s="11"/>
      <c r="VBT403" s="11"/>
      <c r="VBU403" s="11"/>
      <c r="VBV403" s="11"/>
      <c r="VBW403" s="11"/>
      <c r="VBX403" s="11"/>
      <c r="VBY403" s="11"/>
      <c r="VBZ403" s="11"/>
      <c r="VCA403" s="11"/>
      <c r="VCB403" s="11"/>
      <c r="VCC403" s="11"/>
      <c r="VCD403" s="11"/>
      <c r="VCE403" s="11"/>
      <c r="VCF403" s="11"/>
      <c r="VCG403" s="11"/>
      <c r="VCH403" s="11"/>
      <c r="VCI403" s="11"/>
      <c r="VCJ403" s="11"/>
      <c r="VCK403" s="11"/>
      <c r="VCL403" s="11"/>
      <c r="VCM403" s="11"/>
      <c r="VCN403" s="11"/>
      <c r="VCO403" s="11"/>
      <c r="VCP403" s="11"/>
      <c r="VCQ403" s="11"/>
      <c r="VCR403" s="11"/>
      <c r="VCS403" s="11"/>
      <c r="VCT403" s="11"/>
      <c r="VCU403" s="11"/>
      <c r="VCV403" s="11"/>
      <c r="VCW403" s="11"/>
      <c r="VCX403" s="11"/>
      <c r="VCY403" s="11"/>
      <c r="VCZ403" s="11"/>
      <c r="VDA403" s="11"/>
      <c r="VDB403" s="11"/>
      <c r="VDC403" s="11"/>
      <c r="VDD403" s="11"/>
      <c r="VDE403" s="11"/>
      <c r="VDF403" s="11"/>
      <c r="VDG403" s="11"/>
      <c r="VDH403" s="11"/>
      <c r="VDI403" s="11"/>
      <c r="VDJ403" s="11"/>
      <c r="VDK403" s="11"/>
      <c r="VDL403" s="11"/>
      <c r="VDM403" s="11"/>
      <c r="VDN403" s="11"/>
      <c r="VDO403" s="11"/>
      <c r="VDP403" s="11"/>
      <c r="VDQ403" s="11"/>
      <c r="VDR403" s="11"/>
      <c r="VDS403" s="11"/>
      <c r="VDT403" s="11"/>
      <c r="VDU403" s="11"/>
      <c r="VDV403" s="11"/>
      <c r="VDW403" s="11"/>
      <c r="VDX403" s="11"/>
      <c r="VDY403" s="11"/>
      <c r="VDZ403" s="11"/>
      <c r="VEA403" s="11"/>
      <c r="VEB403" s="11"/>
      <c r="VEC403" s="11"/>
      <c r="VED403" s="11"/>
      <c r="VEE403" s="11"/>
      <c r="VEF403" s="11"/>
      <c r="VEG403" s="11"/>
      <c r="VEH403" s="11"/>
      <c r="VEI403" s="11"/>
      <c r="VEJ403" s="11"/>
      <c r="VEK403" s="11"/>
      <c r="VEL403" s="11"/>
      <c r="VEM403" s="11"/>
      <c r="VEN403" s="11"/>
      <c r="VEO403" s="11"/>
      <c r="VEP403" s="11"/>
      <c r="VEQ403" s="11"/>
      <c r="VER403" s="11"/>
      <c r="VES403" s="11"/>
      <c r="VET403" s="11"/>
      <c r="VEU403" s="11"/>
      <c r="VEV403" s="11"/>
      <c r="VEW403" s="11"/>
      <c r="VEX403" s="11"/>
      <c r="VEY403" s="11"/>
      <c r="VEZ403" s="11"/>
      <c r="VFA403" s="11"/>
      <c r="VFB403" s="11"/>
      <c r="VFC403" s="11"/>
      <c r="VFD403" s="11"/>
      <c r="VFE403" s="11"/>
      <c r="VFF403" s="11"/>
      <c r="VFG403" s="11"/>
      <c r="VFH403" s="11"/>
      <c r="VFI403" s="11"/>
      <c r="VFJ403" s="11"/>
      <c r="VFK403" s="11"/>
      <c r="VFL403" s="11"/>
      <c r="VFM403" s="11"/>
      <c r="VFN403" s="11"/>
      <c r="VFO403" s="11"/>
      <c r="VFP403" s="11"/>
      <c r="VFQ403" s="11"/>
      <c r="VFR403" s="11"/>
      <c r="VFS403" s="11"/>
      <c r="VFT403" s="11"/>
      <c r="VFU403" s="11"/>
      <c r="VFV403" s="11"/>
      <c r="VFW403" s="11"/>
      <c r="VFX403" s="11"/>
      <c r="VFY403" s="11"/>
      <c r="VFZ403" s="11"/>
      <c r="VGA403" s="11"/>
      <c r="VGB403" s="11"/>
      <c r="VGC403" s="11"/>
      <c r="VGD403" s="11"/>
      <c r="VGE403" s="11"/>
      <c r="VGF403" s="11"/>
      <c r="VGG403" s="11"/>
      <c r="VGH403" s="11"/>
      <c r="VGI403" s="11"/>
      <c r="VGJ403" s="11"/>
      <c r="VGK403" s="11"/>
      <c r="VGL403" s="11"/>
      <c r="VGM403" s="11"/>
      <c r="VGN403" s="11"/>
      <c r="VGO403" s="11"/>
      <c r="VGP403" s="11"/>
      <c r="VGQ403" s="11"/>
      <c r="VGR403" s="11"/>
      <c r="VGS403" s="11"/>
      <c r="VGT403" s="11"/>
      <c r="VGU403" s="11"/>
      <c r="VGV403" s="11"/>
      <c r="VGW403" s="11"/>
      <c r="VGX403" s="11"/>
      <c r="VGY403" s="11"/>
      <c r="VGZ403" s="11"/>
      <c r="VHA403" s="11"/>
      <c r="VHB403" s="11"/>
      <c r="VHC403" s="11"/>
      <c r="VHD403" s="11"/>
      <c r="VHE403" s="11"/>
      <c r="VHF403" s="11"/>
      <c r="VHG403" s="11"/>
      <c r="VHH403" s="11"/>
      <c r="VHI403" s="11"/>
      <c r="VHJ403" s="11"/>
      <c r="VHK403" s="11"/>
      <c r="VHL403" s="11"/>
      <c r="VHM403" s="11"/>
      <c r="VHN403" s="11"/>
      <c r="VHO403" s="11"/>
      <c r="VHP403" s="11"/>
      <c r="VHQ403" s="11"/>
      <c r="VHR403" s="11"/>
      <c r="VHS403" s="11"/>
      <c r="VHT403" s="11"/>
      <c r="VHU403" s="11"/>
      <c r="VHV403" s="11"/>
      <c r="VHW403" s="11"/>
      <c r="VHX403" s="11"/>
      <c r="VHY403" s="11"/>
      <c r="VHZ403" s="11"/>
      <c r="VIA403" s="11"/>
      <c r="VIB403" s="11"/>
      <c r="VIC403" s="11"/>
      <c r="VID403" s="11"/>
      <c r="VIE403" s="11"/>
      <c r="VIF403" s="11"/>
      <c r="VIG403" s="11"/>
      <c r="VIH403" s="11"/>
      <c r="VII403" s="11"/>
      <c r="VIJ403" s="11"/>
      <c r="VIK403" s="11"/>
      <c r="VIL403" s="11"/>
      <c r="VIM403" s="11"/>
      <c r="VIN403" s="11"/>
      <c r="VIO403" s="11"/>
      <c r="VIP403" s="11"/>
      <c r="VIQ403" s="11"/>
      <c r="VIR403" s="11"/>
      <c r="VIS403" s="11"/>
      <c r="VIT403" s="11"/>
      <c r="VIU403" s="11"/>
      <c r="VIV403" s="11"/>
      <c r="VIW403" s="11"/>
      <c r="VIX403" s="11"/>
      <c r="VIY403" s="11"/>
      <c r="VIZ403" s="11"/>
      <c r="VJA403" s="11"/>
      <c r="VJB403" s="11"/>
      <c r="VJC403" s="11"/>
      <c r="VJD403" s="11"/>
      <c r="VJE403" s="11"/>
      <c r="VJF403" s="11"/>
      <c r="VJG403" s="11"/>
      <c r="VJH403" s="11"/>
      <c r="VJI403" s="11"/>
      <c r="VJJ403" s="11"/>
      <c r="VJK403" s="11"/>
      <c r="VJL403" s="11"/>
      <c r="VJM403" s="11"/>
      <c r="VJN403" s="11"/>
      <c r="VJO403" s="11"/>
      <c r="VJP403" s="11"/>
      <c r="VJQ403" s="11"/>
      <c r="VJR403" s="11"/>
      <c r="VJS403" s="11"/>
      <c r="VJT403" s="11"/>
      <c r="VJU403" s="11"/>
      <c r="VJV403" s="11"/>
      <c r="VJW403" s="11"/>
      <c r="VJX403" s="11"/>
      <c r="VJY403" s="11"/>
      <c r="VJZ403" s="11"/>
      <c r="VKA403" s="11"/>
      <c r="VKB403" s="11"/>
      <c r="VKC403" s="11"/>
      <c r="VKD403" s="11"/>
      <c r="VKE403" s="11"/>
      <c r="VKF403" s="11"/>
      <c r="VKG403" s="11"/>
      <c r="VKH403" s="11"/>
      <c r="VKI403" s="11"/>
      <c r="VKJ403" s="11"/>
      <c r="VKK403" s="11"/>
      <c r="VKL403" s="11"/>
      <c r="VKM403" s="11"/>
      <c r="VKN403" s="11"/>
      <c r="VKO403" s="11"/>
      <c r="VKP403" s="11"/>
      <c r="VKQ403" s="11"/>
      <c r="VKR403" s="11"/>
      <c r="VKS403" s="11"/>
      <c r="VKT403" s="11"/>
      <c r="VKU403" s="11"/>
      <c r="VKV403" s="11"/>
      <c r="VKW403" s="11"/>
      <c r="VKX403" s="11"/>
      <c r="VKY403" s="11"/>
      <c r="VKZ403" s="11"/>
      <c r="VLA403" s="11"/>
      <c r="VLB403" s="11"/>
      <c r="VLC403" s="11"/>
      <c r="VLD403" s="11"/>
      <c r="VLE403" s="11"/>
      <c r="VLF403" s="11"/>
      <c r="VLG403" s="11"/>
      <c r="VLH403" s="11"/>
      <c r="VLI403" s="11"/>
      <c r="VLJ403" s="11"/>
      <c r="VLK403" s="11"/>
      <c r="VLL403" s="11"/>
      <c r="VLM403" s="11"/>
      <c r="VLN403" s="11"/>
      <c r="VLO403" s="11"/>
      <c r="VLP403" s="11"/>
      <c r="VLQ403" s="11"/>
      <c r="VLR403" s="11"/>
      <c r="VLS403" s="11"/>
      <c r="VLT403" s="11"/>
      <c r="VLU403" s="11"/>
      <c r="VLV403" s="11"/>
      <c r="VLW403" s="11"/>
      <c r="VLX403" s="11"/>
      <c r="VLY403" s="11"/>
      <c r="VLZ403" s="11"/>
      <c r="VMA403" s="11"/>
      <c r="VMB403" s="11"/>
      <c r="VMC403" s="11"/>
      <c r="VMD403" s="11"/>
      <c r="VME403" s="11"/>
      <c r="VMF403" s="11"/>
      <c r="VMG403" s="11"/>
      <c r="VMH403" s="11"/>
      <c r="VMI403" s="11"/>
      <c r="VMJ403" s="11"/>
      <c r="VMK403" s="11"/>
      <c r="VML403" s="11"/>
      <c r="VMM403" s="11"/>
      <c r="VMN403" s="11"/>
      <c r="VMO403" s="11"/>
      <c r="VMP403" s="11"/>
      <c r="VMQ403" s="11"/>
      <c r="VMR403" s="11"/>
      <c r="VMS403" s="11"/>
      <c r="VMT403" s="11"/>
      <c r="VMU403" s="11"/>
      <c r="VMV403" s="11"/>
      <c r="VMW403" s="11"/>
      <c r="VMX403" s="11"/>
      <c r="VMY403" s="11"/>
      <c r="VMZ403" s="11"/>
      <c r="VNA403" s="11"/>
      <c r="VNB403" s="11"/>
      <c r="VNC403" s="11"/>
      <c r="VND403" s="11"/>
      <c r="VNE403" s="11"/>
      <c r="VNF403" s="11"/>
      <c r="VNG403" s="11"/>
      <c r="VNH403" s="11"/>
      <c r="VNI403" s="11"/>
      <c r="VNJ403" s="11"/>
      <c r="VNK403" s="11"/>
      <c r="VNL403" s="11"/>
      <c r="VNM403" s="11"/>
      <c r="VNN403" s="11"/>
      <c r="VNO403" s="11"/>
      <c r="VNP403" s="11"/>
      <c r="VNQ403" s="11"/>
      <c r="VNR403" s="11"/>
      <c r="VNS403" s="11"/>
      <c r="VNT403" s="11"/>
      <c r="VNU403" s="11"/>
      <c r="VNV403" s="11"/>
      <c r="VNW403" s="11"/>
      <c r="VNX403" s="11"/>
      <c r="VNY403" s="11"/>
      <c r="VNZ403" s="11"/>
      <c r="VOA403" s="11"/>
      <c r="VOB403" s="11"/>
      <c r="VOC403" s="11"/>
      <c r="VOD403" s="11"/>
      <c r="VOE403" s="11"/>
      <c r="VOF403" s="11"/>
      <c r="VOG403" s="11"/>
      <c r="VOH403" s="11"/>
      <c r="VOI403" s="11"/>
      <c r="VOJ403" s="11"/>
      <c r="VOK403" s="11"/>
      <c r="VOL403" s="11"/>
      <c r="VOM403" s="11"/>
      <c r="VON403" s="11"/>
      <c r="VOO403" s="11"/>
      <c r="VOP403" s="11"/>
      <c r="VOQ403" s="11"/>
      <c r="VOR403" s="11"/>
      <c r="VOS403" s="11"/>
      <c r="VOT403" s="11"/>
      <c r="VOU403" s="11"/>
      <c r="VOV403" s="11"/>
      <c r="VOW403" s="11"/>
      <c r="VOX403" s="11"/>
      <c r="VOY403" s="11"/>
      <c r="VOZ403" s="11"/>
      <c r="VPA403" s="11"/>
      <c r="VPB403" s="11"/>
      <c r="VPC403" s="11"/>
      <c r="VPD403" s="11"/>
      <c r="VPE403" s="11"/>
      <c r="VPF403" s="11"/>
      <c r="VPG403" s="11"/>
      <c r="VPH403" s="11"/>
      <c r="VPI403" s="11"/>
      <c r="VPJ403" s="11"/>
      <c r="VPK403" s="11"/>
      <c r="VPL403" s="11"/>
      <c r="VPM403" s="11"/>
      <c r="VPN403" s="11"/>
      <c r="VPO403" s="11"/>
      <c r="VPP403" s="11"/>
      <c r="VPQ403" s="11"/>
      <c r="VPR403" s="11"/>
      <c r="VPS403" s="11"/>
      <c r="VPT403" s="11"/>
      <c r="VPU403" s="11"/>
      <c r="VPV403" s="11"/>
      <c r="VPW403" s="11"/>
      <c r="VPX403" s="11"/>
      <c r="VPY403" s="11"/>
      <c r="VPZ403" s="11"/>
      <c r="VQA403" s="11"/>
      <c r="VQB403" s="11"/>
      <c r="VQC403" s="11"/>
      <c r="VQD403" s="11"/>
      <c r="VQE403" s="11"/>
      <c r="VQF403" s="11"/>
      <c r="VQG403" s="11"/>
      <c r="VQH403" s="11"/>
      <c r="VQI403" s="11"/>
      <c r="VQJ403" s="11"/>
      <c r="VQK403" s="11"/>
      <c r="VQL403" s="11"/>
      <c r="VQM403" s="11"/>
      <c r="VQN403" s="11"/>
      <c r="VQO403" s="11"/>
      <c r="VQP403" s="11"/>
      <c r="VQQ403" s="11"/>
      <c r="VQR403" s="11"/>
      <c r="VQS403" s="11"/>
      <c r="VQT403" s="11"/>
      <c r="VQU403" s="11"/>
      <c r="VQV403" s="11"/>
      <c r="VQW403" s="11"/>
      <c r="VQX403" s="11"/>
      <c r="VQY403" s="11"/>
      <c r="VQZ403" s="11"/>
      <c r="VRA403" s="11"/>
      <c r="VRB403" s="11"/>
      <c r="VRC403" s="11"/>
      <c r="VRD403" s="11"/>
      <c r="VRE403" s="11"/>
      <c r="VRF403" s="11"/>
      <c r="VRG403" s="11"/>
      <c r="VRH403" s="11"/>
      <c r="VRI403" s="11"/>
      <c r="VRJ403" s="11"/>
      <c r="VRK403" s="11"/>
      <c r="VRL403" s="11"/>
      <c r="VRM403" s="11"/>
      <c r="VRN403" s="11"/>
      <c r="VRO403" s="11"/>
      <c r="VRP403" s="11"/>
      <c r="VRQ403" s="11"/>
      <c r="VRR403" s="11"/>
      <c r="VRS403" s="11"/>
      <c r="VRT403" s="11"/>
      <c r="VRU403" s="11"/>
      <c r="VRV403" s="11"/>
      <c r="VRW403" s="11"/>
      <c r="VRX403" s="11"/>
      <c r="VRY403" s="11"/>
      <c r="VRZ403" s="11"/>
      <c r="VSA403" s="11"/>
      <c r="VSB403" s="11"/>
      <c r="VSC403" s="11"/>
      <c r="VSD403" s="11"/>
      <c r="VSE403" s="11"/>
      <c r="VSF403" s="11"/>
      <c r="VSG403" s="11"/>
      <c r="VSH403" s="11"/>
      <c r="VSI403" s="11"/>
      <c r="VSJ403" s="11"/>
      <c r="VSK403" s="11"/>
      <c r="VSL403" s="11"/>
      <c r="VSM403" s="11"/>
      <c r="VSN403" s="11"/>
      <c r="VSO403" s="11"/>
      <c r="VSP403" s="11"/>
      <c r="VSQ403" s="11"/>
      <c r="VSR403" s="11"/>
      <c r="VSS403" s="11"/>
      <c r="VST403" s="11"/>
      <c r="VSU403" s="11"/>
      <c r="VSV403" s="11"/>
      <c r="VSW403" s="11"/>
      <c r="VSX403" s="11"/>
      <c r="VSY403" s="11"/>
      <c r="VSZ403" s="11"/>
      <c r="VTA403" s="11"/>
      <c r="VTB403" s="11"/>
      <c r="VTC403" s="11"/>
      <c r="VTD403" s="11"/>
      <c r="VTE403" s="11"/>
      <c r="VTF403" s="11"/>
      <c r="VTG403" s="11"/>
      <c r="VTH403" s="11"/>
      <c r="VTI403" s="11"/>
      <c r="VTJ403" s="11"/>
      <c r="VTK403" s="11"/>
      <c r="VTL403" s="11"/>
      <c r="VTM403" s="11"/>
      <c r="VTN403" s="11"/>
      <c r="VTO403" s="11"/>
      <c r="VTP403" s="11"/>
      <c r="VTQ403" s="11"/>
      <c r="VTR403" s="11"/>
      <c r="VTS403" s="11"/>
      <c r="VTT403" s="11"/>
      <c r="VTU403" s="11"/>
      <c r="VTV403" s="11"/>
      <c r="VTW403" s="11"/>
      <c r="VTX403" s="11"/>
      <c r="VTY403" s="11"/>
      <c r="VTZ403" s="11"/>
      <c r="VUA403" s="11"/>
      <c r="VUB403" s="11"/>
      <c r="VUC403" s="11"/>
      <c r="VUD403" s="11"/>
      <c r="VUE403" s="11"/>
      <c r="VUF403" s="11"/>
      <c r="VUG403" s="11"/>
      <c r="VUH403" s="11"/>
      <c r="VUI403" s="11"/>
      <c r="VUJ403" s="11"/>
      <c r="VUK403" s="11"/>
      <c r="VUL403" s="11"/>
      <c r="VUM403" s="11"/>
      <c r="VUN403" s="11"/>
      <c r="VUO403" s="11"/>
      <c r="VUP403" s="11"/>
      <c r="VUQ403" s="11"/>
      <c r="VUR403" s="11"/>
      <c r="VUS403" s="11"/>
      <c r="VUT403" s="11"/>
      <c r="VUU403" s="11"/>
      <c r="VUV403" s="11"/>
      <c r="VUW403" s="11"/>
      <c r="VUX403" s="11"/>
      <c r="VUY403" s="11"/>
      <c r="VUZ403" s="11"/>
      <c r="VVA403" s="11"/>
      <c r="VVB403" s="11"/>
      <c r="VVC403" s="11"/>
      <c r="VVD403" s="11"/>
      <c r="VVE403" s="11"/>
      <c r="VVF403" s="11"/>
      <c r="VVG403" s="11"/>
      <c r="VVH403" s="11"/>
      <c r="VVI403" s="11"/>
      <c r="VVJ403" s="11"/>
      <c r="VVK403" s="11"/>
      <c r="VVL403" s="11"/>
      <c r="VVM403" s="11"/>
      <c r="VVN403" s="11"/>
      <c r="VVO403" s="11"/>
      <c r="VVP403" s="11"/>
      <c r="VVQ403" s="11"/>
      <c r="VVR403" s="11"/>
      <c r="VVS403" s="11"/>
      <c r="VVT403" s="11"/>
      <c r="VVU403" s="11"/>
      <c r="VVV403" s="11"/>
      <c r="VVW403" s="11"/>
      <c r="VVX403" s="11"/>
      <c r="VVY403" s="11"/>
      <c r="VVZ403" s="11"/>
      <c r="VWA403" s="11"/>
      <c r="VWB403" s="11"/>
      <c r="VWC403" s="11"/>
      <c r="VWD403" s="11"/>
      <c r="VWE403" s="11"/>
      <c r="VWF403" s="11"/>
      <c r="VWG403" s="11"/>
      <c r="VWH403" s="11"/>
      <c r="VWI403" s="11"/>
      <c r="VWJ403" s="11"/>
      <c r="VWK403" s="11"/>
      <c r="VWL403" s="11"/>
      <c r="VWM403" s="11"/>
      <c r="VWN403" s="11"/>
      <c r="VWO403" s="11"/>
      <c r="VWP403" s="11"/>
      <c r="VWQ403" s="11"/>
      <c r="VWR403" s="11"/>
      <c r="VWS403" s="11"/>
      <c r="VWT403" s="11"/>
      <c r="VWU403" s="11"/>
      <c r="VWV403" s="11"/>
      <c r="VWW403" s="11"/>
      <c r="VWX403" s="11"/>
      <c r="VWY403" s="11"/>
      <c r="VWZ403" s="11"/>
      <c r="VXA403" s="11"/>
      <c r="VXB403" s="11"/>
      <c r="VXC403" s="11"/>
      <c r="VXD403" s="11"/>
      <c r="VXE403" s="11"/>
      <c r="VXF403" s="11"/>
      <c r="VXG403" s="11"/>
      <c r="VXH403" s="11"/>
      <c r="VXI403" s="11"/>
      <c r="VXJ403" s="11"/>
      <c r="VXK403" s="11"/>
      <c r="VXL403" s="11"/>
      <c r="VXM403" s="11"/>
      <c r="VXN403" s="11"/>
      <c r="VXO403" s="11"/>
      <c r="VXP403" s="11"/>
      <c r="VXQ403" s="11"/>
      <c r="VXR403" s="11"/>
      <c r="VXS403" s="11"/>
      <c r="VXT403" s="11"/>
      <c r="VXU403" s="11"/>
      <c r="VXV403" s="11"/>
      <c r="VXW403" s="11"/>
      <c r="VXX403" s="11"/>
      <c r="VXY403" s="11"/>
      <c r="VXZ403" s="11"/>
      <c r="VYA403" s="11"/>
      <c r="VYB403" s="11"/>
      <c r="VYC403" s="11"/>
      <c r="VYD403" s="11"/>
      <c r="VYE403" s="11"/>
      <c r="VYF403" s="11"/>
      <c r="VYG403" s="11"/>
      <c r="VYH403" s="11"/>
      <c r="VYI403" s="11"/>
      <c r="VYJ403" s="11"/>
      <c r="VYK403" s="11"/>
      <c r="VYL403" s="11"/>
      <c r="VYM403" s="11"/>
      <c r="VYN403" s="11"/>
      <c r="VYO403" s="11"/>
      <c r="VYP403" s="11"/>
      <c r="VYQ403" s="11"/>
      <c r="VYR403" s="11"/>
      <c r="VYS403" s="11"/>
      <c r="VYT403" s="11"/>
      <c r="VYU403" s="11"/>
      <c r="VYV403" s="11"/>
      <c r="VYW403" s="11"/>
      <c r="VYX403" s="11"/>
      <c r="VYY403" s="11"/>
      <c r="VYZ403" s="11"/>
      <c r="VZA403" s="11"/>
      <c r="VZB403" s="11"/>
      <c r="VZC403" s="11"/>
      <c r="VZD403" s="11"/>
      <c r="VZE403" s="11"/>
      <c r="VZF403" s="11"/>
      <c r="VZG403" s="11"/>
      <c r="VZH403" s="11"/>
      <c r="VZI403" s="11"/>
      <c r="VZJ403" s="11"/>
      <c r="VZK403" s="11"/>
      <c r="VZL403" s="11"/>
      <c r="VZM403" s="11"/>
      <c r="VZN403" s="11"/>
      <c r="VZO403" s="11"/>
      <c r="VZP403" s="11"/>
      <c r="VZQ403" s="11"/>
      <c r="VZR403" s="11"/>
      <c r="VZS403" s="11"/>
      <c r="VZT403" s="11"/>
      <c r="VZU403" s="11"/>
      <c r="VZV403" s="11"/>
      <c r="VZW403" s="11"/>
      <c r="VZX403" s="11"/>
      <c r="VZY403" s="11"/>
      <c r="VZZ403" s="11"/>
      <c r="WAA403" s="11"/>
      <c r="WAB403" s="11"/>
      <c r="WAC403" s="11"/>
      <c r="WAD403" s="11"/>
      <c r="WAE403" s="11"/>
      <c r="WAF403" s="11"/>
      <c r="WAG403" s="11"/>
      <c r="WAH403" s="11"/>
      <c r="WAI403" s="11"/>
      <c r="WAJ403" s="11"/>
      <c r="WAK403" s="11"/>
      <c r="WAL403" s="11"/>
      <c r="WAM403" s="11"/>
      <c r="WAN403" s="11"/>
      <c r="WAO403" s="11"/>
      <c r="WAP403" s="11"/>
      <c r="WAQ403" s="11"/>
      <c r="WAR403" s="11"/>
      <c r="WAS403" s="11"/>
      <c r="WAT403" s="11"/>
      <c r="WAU403" s="11"/>
      <c r="WAV403" s="11"/>
      <c r="WAW403" s="11"/>
      <c r="WAX403" s="11"/>
      <c r="WAY403" s="11"/>
      <c r="WAZ403" s="11"/>
      <c r="WBA403" s="11"/>
      <c r="WBB403" s="11"/>
      <c r="WBC403" s="11"/>
      <c r="WBD403" s="11"/>
      <c r="WBE403" s="11"/>
      <c r="WBF403" s="11"/>
      <c r="WBG403" s="11"/>
      <c r="WBH403" s="11"/>
      <c r="WBI403" s="11"/>
      <c r="WBJ403" s="11"/>
      <c r="WBK403" s="11"/>
      <c r="WBL403" s="11"/>
      <c r="WBM403" s="11"/>
      <c r="WBN403" s="11"/>
      <c r="WBO403" s="11"/>
      <c r="WBP403" s="11"/>
      <c r="WBQ403" s="11"/>
      <c r="WBR403" s="11"/>
      <c r="WBS403" s="11"/>
      <c r="WBT403" s="11"/>
      <c r="WBU403" s="11"/>
      <c r="WBV403" s="11"/>
      <c r="WBW403" s="11"/>
      <c r="WBX403" s="11"/>
      <c r="WBY403" s="11"/>
      <c r="WBZ403" s="11"/>
      <c r="WCA403" s="11"/>
      <c r="WCB403" s="11"/>
      <c r="WCC403" s="11"/>
      <c r="WCD403" s="11"/>
      <c r="WCE403" s="11"/>
      <c r="WCF403" s="11"/>
      <c r="WCG403" s="11"/>
      <c r="WCH403" s="11"/>
      <c r="WCI403" s="11"/>
      <c r="WCJ403" s="11"/>
      <c r="WCK403" s="11"/>
      <c r="WCL403" s="11"/>
      <c r="WCM403" s="11"/>
      <c r="WCN403" s="11"/>
      <c r="WCO403" s="11"/>
      <c r="WCP403" s="11"/>
      <c r="WCQ403" s="11"/>
      <c r="WCR403" s="11"/>
      <c r="WCS403" s="11"/>
      <c r="WCT403" s="11"/>
      <c r="WCU403" s="11"/>
      <c r="WCV403" s="11"/>
      <c r="WCW403" s="11"/>
      <c r="WCX403" s="11"/>
      <c r="WCY403" s="11"/>
      <c r="WCZ403" s="11"/>
      <c r="WDA403" s="11"/>
      <c r="WDB403" s="11"/>
      <c r="WDC403" s="11"/>
      <c r="WDD403" s="11"/>
      <c r="WDE403" s="11"/>
      <c r="WDF403" s="11"/>
      <c r="WDG403" s="11"/>
      <c r="WDH403" s="11"/>
      <c r="WDI403" s="11"/>
      <c r="WDJ403" s="11"/>
      <c r="WDK403" s="11"/>
      <c r="WDL403" s="11"/>
      <c r="WDM403" s="11"/>
      <c r="WDN403" s="11"/>
      <c r="WDO403" s="11"/>
      <c r="WDP403" s="11"/>
      <c r="WDQ403" s="11"/>
      <c r="WDR403" s="11"/>
      <c r="WDS403" s="11"/>
      <c r="WDT403" s="11"/>
      <c r="WDU403" s="11"/>
      <c r="WDV403" s="11"/>
      <c r="WDW403" s="11"/>
      <c r="WDX403" s="11"/>
      <c r="WDY403" s="11"/>
      <c r="WDZ403" s="11"/>
      <c r="WEA403" s="11"/>
      <c r="WEB403" s="11"/>
      <c r="WEC403" s="11"/>
      <c r="WED403" s="11"/>
      <c r="WEE403" s="11"/>
      <c r="WEF403" s="11"/>
      <c r="WEG403" s="11"/>
      <c r="WEH403" s="11"/>
      <c r="WEI403" s="11"/>
      <c r="WEJ403" s="11"/>
      <c r="WEK403" s="11"/>
      <c r="WEL403" s="11"/>
      <c r="WEM403" s="11"/>
      <c r="WEN403" s="11"/>
      <c r="WEO403" s="11"/>
      <c r="WEP403" s="11"/>
      <c r="WEQ403" s="11"/>
      <c r="WER403" s="11"/>
      <c r="WES403" s="11"/>
      <c r="WET403" s="11"/>
      <c r="WEU403" s="11"/>
      <c r="WEV403" s="11"/>
      <c r="WEW403" s="11"/>
      <c r="WEX403" s="11"/>
      <c r="WEY403" s="11"/>
      <c r="WEZ403" s="11"/>
      <c r="WFA403" s="11"/>
      <c r="WFB403" s="11"/>
      <c r="WFC403" s="11"/>
      <c r="WFD403" s="11"/>
      <c r="WFE403" s="11"/>
      <c r="WFF403" s="11"/>
      <c r="WFG403" s="11"/>
      <c r="WFH403" s="11"/>
      <c r="WFI403" s="11"/>
      <c r="WFJ403" s="11"/>
      <c r="WFK403" s="11"/>
      <c r="WFL403" s="11"/>
      <c r="WFM403" s="11"/>
      <c r="WFN403" s="11"/>
      <c r="WFO403" s="11"/>
      <c r="WFP403" s="11"/>
      <c r="WFQ403" s="11"/>
      <c r="WFR403" s="11"/>
      <c r="WFS403" s="11"/>
      <c r="WFT403" s="11"/>
      <c r="WFU403" s="11"/>
      <c r="WFV403" s="11"/>
      <c r="WFW403" s="11"/>
      <c r="WFX403" s="11"/>
      <c r="WFY403" s="11"/>
      <c r="WFZ403" s="11"/>
      <c r="WGA403" s="11"/>
      <c r="WGB403" s="11"/>
      <c r="WGC403" s="11"/>
      <c r="WGD403" s="11"/>
      <c r="WGE403" s="11"/>
      <c r="WGF403" s="11"/>
      <c r="WGG403" s="11"/>
      <c r="WGH403" s="11"/>
      <c r="WGI403" s="11"/>
      <c r="WGJ403" s="11"/>
      <c r="WGK403" s="11"/>
      <c r="WGL403" s="11"/>
      <c r="WGM403" s="11"/>
      <c r="WGN403" s="11"/>
      <c r="WGO403" s="11"/>
      <c r="WGP403" s="11"/>
      <c r="WGQ403" s="11"/>
      <c r="WGR403" s="11"/>
      <c r="WGS403" s="11"/>
      <c r="WGT403" s="11"/>
      <c r="WGU403" s="11"/>
      <c r="WGV403" s="11"/>
      <c r="WGW403" s="11"/>
      <c r="WGX403" s="11"/>
      <c r="WGY403" s="11"/>
      <c r="WGZ403" s="11"/>
      <c r="WHA403" s="11"/>
      <c r="WHB403" s="11"/>
      <c r="WHC403" s="11"/>
      <c r="WHD403" s="11"/>
      <c r="WHE403" s="11"/>
      <c r="WHF403" s="11"/>
      <c r="WHG403" s="11"/>
      <c r="WHH403" s="11"/>
      <c r="WHI403" s="11"/>
      <c r="WHJ403" s="11"/>
      <c r="WHK403" s="11"/>
      <c r="WHL403" s="11"/>
      <c r="WHM403" s="11"/>
      <c r="WHN403" s="11"/>
      <c r="WHO403" s="11"/>
      <c r="WHP403" s="11"/>
      <c r="WHQ403" s="11"/>
      <c r="WHR403" s="11"/>
      <c r="WHS403" s="11"/>
      <c r="WHT403" s="11"/>
      <c r="WHU403" s="11"/>
      <c r="WHV403" s="11"/>
      <c r="WHW403" s="11"/>
      <c r="WHX403" s="11"/>
      <c r="WHY403" s="11"/>
      <c r="WHZ403" s="11"/>
      <c r="WIA403" s="11"/>
      <c r="WIB403" s="11"/>
      <c r="WIC403" s="11"/>
      <c r="WID403" s="11"/>
      <c r="WIE403" s="11"/>
      <c r="WIF403" s="11"/>
      <c r="WIG403" s="11"/>
      <c r="WIH403" s="11"/>
      <c r="WII403" s="11"/>
      <c r="WIJ403" s="11"/>
      <c r="WIK403" s="11"/>
      <c r="WIL403" s="11"/>
      <c r="WIM403" s="11"/>
      <c r="WIN403" s="11"/>
      <c r="WIO403" s="11"/>
      <c r="WIP403" s="11"/>
      <c r="WIQ403" s="11"/>
      <c r="WIR403" s="11"/>
      <c r="WIS403" s="11"/>
      <c r="WIT403" s="11"/>
      <c r="WIU403" s="11"/>
      <c r="WIV403" s="11"/>
      <c r="WIW403" s="11"/>
      <c r="WIX403" s="11"/>
      <c r="WIY403" s="11"/>
      <c r="WIZ403" s="11"/>
      <c r="WJA403" s="11"/>
      <c r="WJB403" s="11"/>
      <c r="WJC403" s="11"/>
      <c r="WJD403" s="11"/>
      <c r="WJE403" s="11"/>
      <c r="WJF403" s="11"/>
      <c r="WJG403" s="11"/>
      <c r="WJH403" s="11"/>
      <c r="WJI403" s="11"/>
      <c r="WJJ403" s="11"/>
      <c r="WJK403" s="11"/>
      <c r="WJL403" s="11"/>
      <c r="WJM403" s="11"/>
      <c r="WJN403" s="11"/>
      <c r="WJO403" s="11"/>
      <c r="WJP403" s="11"/>
      <c r="WJQ403" s="11"/>
      <c r="WJR403" s="11"/>
      <c r="WJS403" s="11"/>
      <c r="WJT403" s="11"/>
      <c r="WJU403" s="11"/>
      <c r="WJV403" s="11"/>
      <c r="WJW403" s="11"/>
      <c r="WJX403" s="11"/>
      <c r="WJY403" s="11"/>
      <c r="WJZ403" s="11"/>
      <c r="WKA403" s="11"/>
      <c r="WKB403" s="11"/>
      <c r="WKC403" s="11"/>
      <c r="WKD403" s="11"/>
      <c r="WKE403" s="11"/>
      <c r="WKF403" s="11"/>
      <c r="WKG403" s="11"/>
      <c r="WKH403" s="11"/>
      <c r="WKI403" s="11"/>
      <c r="WKJ403" s="11"/>
      <c r="WKK403" s="11"/>
      <c r="WKL403" s="11"/>
      <c r="WKM403" s="11"/>
      <c r="WKN403" s="11"/>
      <c r="WKO403" s="11"/>
      <c r="WKP403" s="11"/>
      <c r="WKQ403" s="11"/>
      <c r="WKR403" s="11"/>
      <c r="WKS403" s="11"/>
      <c r="WKT403" s="11"/>
      <c r="WKU403" s="11"/>
      <c r="WKV403" s="11"/>
      <c r="WKW403" s="11"/>
      <c r="WKX403" s="11"/>
      <c r="WKY403" s="11"/>
      <c r="WKZ403" s="11"/>
      <c r="WLA403" s="11"/>
      <c r="WLB403" s="11"/>
      <c r="WLC403" s="11"/>
      <c r="WLD403" s="11"/>
      <c r="WLE403" s="11"/>
      <c r="WLF403" s="11"/>
      <c r="WLG403" s="11"/>
      <c r="WLH403" s="11"/>
      <c r="WLI403" s="11"/>
      <c r="WLJ403" s="11"/>
      <c r="WLK403" s="11"/>
      <c r="WLL403" s="11"/>
      <c r="WLM403" s="11"/>
      <c r="WLN403" s="11"/>
      <c r="WLO403" s="11"/>
      <c r="WLP403" s="11"/>
      <c r="WLQ403" s="11"/>
      <c r="WLR403" s="11"/>
      <c r="WLS403" s="11"/>
      <c r="WLT403" s="11"/>
      <c r="WLU403" s="11"/>
      <c r="WLV403" s="11"/>
      <c r="WLW403" s="11"/>
      <c r="WLX403" s="11"/>
      <c r="WLY403" s="11"/>
      <c r="WLZ403" s="11"/>
      <c r="WMA403" s="11"/>
      <c r="WMB403" s="11"/>
      <c r="WMC403" s="11"/>
      <c r="WMD403" s="11"/>
      <c r="WME403" s="11"/>
      <c r="WMF403" s="11"/>
      <c r="WMG403" s="11"/>
      <c r="WMH403" s="11"/>
      <c r="WMI403" s="11"/>
      <c r="WMJ403" s="11"/>
      <c r="WMK403" s="11"/>
      <c r="WML403" s="11"/>
      <c r="WMM403" s="11"/>
      <c r="WMN403" s="11"/>
      <c r="WMO403" s="11"/>
      <c r="WMP403" s="11"/>
      <c r="WMQ403" s="11"/>
      <c r="WMR403" s="11"/>
      <c r="WMS403" s="11"/>
      <c r="WMT403" s="11"/>
      <c r="WMU403" s="11"/>
      <c r="WMV403" s="11"/>
      <c r="WMW403" s="11"/>
      <c r="WMX403" s="11"/>
      <c r="WMY403" s="11"/>
      <c r="WMZ403" s="11"/>
      <c r="WNA403" s="11"/>
      <c r="WNB403" s="11"/>
      <c r="WNC403" s="11"/>
      <c r="WND403" s="11"/>
      <c r="WNE403" s="11"/>
      <c r="WNF403" s="11"/>
      <c r="WNG403" s="11"/>
      <c r="WNH403" s="11"/>
      <c r="WNI403" s="11"/>
      <c r="WNJ403" s="11"/>
      <c r="WNK403" s="11"/>
      <c r="WNL403" s="11"/>
      <c r="WNM403" s="11"/>
      <c r="WNN403" s="11"/>
      <c r="WNO403" s="11"/>
      <c r="WNP403" s="11"/>
      <c r="WNQ403" s="11"/>
      <c r="WNR403" s="11"/>
      <c r="WNS403" s="11"/>
      <c r="WNT403" s="11"/>
      <c r="WNU403" s="11"/>
      <c r="WNV403" s="11"/>
      <c r="WNW403" s="11"/>
      <c r="WNX403" s="11"/>
      <c r="WNY403" s="11"/>
      <c r="WNZ403" s="11"/>
      <c r="WOA403" s="11"/>
      <c r="WOB403" s="11"/>
      <c r="WOC403" s="11"/>
      <c r="WOD403" s="11"/>
      <c r="WOE403" s="11"/>
      <c r="WOF403" s="11"/>
      <c r="WOG403" s="11"/>
      <c r="WOH403" s="11"/>
      <c r="WOI403" s="11"/>
      <c r="WOJ403" s="11"/>
      <c r="WOK403" s="11"/>
      <c r="WOL403" s="11"/>
      <c r="WOM403" s="11"/>
      <c r="WON403" s="11"/>
      <c r="WOO403" s="11"/>
      <c r="WOP403" s="11"/>
      <c r="WOQ403" s="11"/>
      <c r="WOR403" s="11"/>
      <c r="WOS403" s="11"/>
      <c r="WOT403" s="11"/>
      <c r="WOU403" s="11"/>
      <c r="WOV403" s="11"/>
      <c r="WOW403" s="11"/>
      <c r="WOX403" s="11"/>
      <c r="WOY403" s="11"/>
      <c r="WOZ403" s="11"/>
      <c r="WPA403" s="11"/>
      <c r="WPB403" s="11"/>
      <c r="WPC403" s="11"/>
      <c r="WPD403" s="11"/>
      <c r="WPE403" s="11"/>
      <c r="WPF403" s="11"/>
      <c r="WPG403" s="11"/>
      <c r="WPH403" s="11"/>
      <c r="WPI403" s="11"/>
      <c r="WPJ403" s="11"/>
      <c r="WPK403" s="11"/>
      <c r="WPL403" s="11"/>
      <c r="WPM403" s="11"/>
      <c r="WPN403" s="11"/>
      <c r="WPO403" s="11"/>
      <c r="WPP403" s="11"/>
      <c r="WPQ403" s="11"/>
      <c r="WPR403" s="11"/>
      <c r="WPS403" s="11"/>
      <c r="WPT403" s="11"/>
      <c r="WPU403" s="11"/>
      <c r="WPV403" s="11"/>
      <c r="WPW403" s="11"/>
      <c r="WPX403" s="11"/>
      <c r="WPY403" s="11"/>
      <c r="WPZ403" s="11"/>
      <c r="WQA403" s="11"/>
      <c r="WQB403" s="11"/>
      <c r="WQC403" s="11"/>
      <c r="WQD403" s="11"/>
      <c r="WQE403" s="11"/>
      <c r="WQF403" s="11"/>
      <c r="WQG403" s="11"/>
      <c r="WQH403" s="11"/>
      <c r="WQI403" s="11"/>
      <c r="WQJ403" s="11"/>
      <c r="WQK403" s="11"/>
      <c r="WQL403" s="11"/>
      <c r="WQM403" s="11"/>
      <c r="WQN403" s="11"/>
      <c r="WQO403" s="11"/>
      <c r="WQP403" s="11"/>
      <c r="WQQ403" s="11"/>
      <c r="WQR403" s="11"/>
      <c r="WQS403" s="11"/>
      <c r="WQT403" s="11"/>
      <c r="WQU403" s="11"/>
      <c r="WQV403" s="11"/>
      <c r="WQW403" s="11"/>
      <c r="WQX403" s="11"/>
      <c r="WQY403" s="11"/>
      <c r="WQZ403" s="11"/>
      <c r="WRA403" s="11"/>
      <c r="WRB403" s="11"/>
      <c r="WRC403" s="11"/>
      <c r="WRD403" s="11"/>
      <c r="WRE403" s="11"/>
      <c r="WRF403" s="11"/>
      <c r="WRG403" s="11"/>
      <c r="WRH403" s="11"/>
      <c r="WRI403" s="11"/>
      <c r="WRJ403" s="11"/>
      <c r="WRK403" s="11"/>
      <c r="WRL403" s="11"/>
      <c r="WRM403" s="11"/>
      <c r="WRN403" s="11"/>
      <c r="WRO403" s="11"/>
      <c r="WRP403" s="11"/>
      <c r="WRQ403" s="11"/>
      <c r="WRR403" s="11"/>
      <c r="WRS403" s="11"/>
      <c r="WRT403" s="11"/>
      <c r="WRU403" s="11"/>
      <c r="WRV403" s="11"/>
      <c r="WRW403" s="11"/>
      <c r="WRX403" s="11"/>
      <c r="WRY403" s="11"/>
      <c r="WRZ403" s="11"/>
      <c r="WSA403" s="11"/>
      <c r="WSB403" s="11"/>
      <c r="WSC403" s="11"/>
      <c r="WSD403" s="11"/>
      <c r="WSE403" s="11"/>
      <c r="WSF403" s="11"/>
      <c r="WSG403" s="11"/>
      <c r="WSH403" s="11"/>
      <c r="WSI403" s="11"/>
      <c r="WSJ403" s="11"/>
      <c r="WSK403" s="11"/>
      <c r="WSL403" s="11"/>
      <c r="WSM403" s="11"/>
      <c r="WSN403" s="11"/>
      <c r="WSO403" s="11"/>
      <c r="WSP403" s="11"/>
      <c r="WSQ403" s="11"/>
      <c r="WSR403" s="11"/>
      <c r="WSS403" s="11"/>
      <c r="WST403" s="11"/>
      <c r="WSU403" s="11"/>
      <c r="WSV403" s="11"/>
      <c r="WSW403" s="11"/>
      <c r="WSX403" s="11"/>
      <c r="WSY403" s="11"/>
      <c r="WSZ403" s="11"/>
      <c r="WTA403" s="11"/>
      <c r="WTB403" s="11"/>
      <c r="WTC403" s="11"/>
      <c r="WTD403" s="11"/>
      <c r="WTE403" s="11"/>
      <c r="WTF403" s="11"/>
      <c r="WTG403" s="11"/>
      <c r="WTH403" s="11"/>
      <c r="WTI403" s="11"/>
      <c r="WTJ403" s="11"/>
      <c r="WTK403" s="11"/>
      <c r="WTL403" s="11"/>
      <c r="WTM403" s="11"/>
      <c r="WTN403" s="11"/>
      <c r="WTO403" s="11"/>
      <c r="WTP403" s="11"/>
      <c r="WTQ403" s="11"/>
      <c r="WTR403" s="11"/>
      <c r="WTS403" s="11"/>
      <c r="WTT403" s="11"/>
      <c r="WTU403" s="11"/>
      <c r="WTV403" s="11"/>
      <c r="WTW403" s="11"/>
      <c r="WTX403" s="11"/>
      <c r="WTY403" s="11"/>
      <c r="WTZ403" s="11"/>
      <c r="WUA403" s="11"/>
      <c r="WUB403" s="11"/>
      <c r="WUC403" s="11"/>
      <c r="WUD403" s="11"/>
      <c r="WUE403" s="11"/>
      <c r="WUF403" s="11"/>
      <c r="WUG403" s="11"/>
      <c r="WUH403" s="11"/>
      <c r="WUI403" s="11"/>
      <c r="WUJ403" s="11"/>
      <c r="WUK403" s="11"/>
      <c r="WUL403" s="11"/>
      <c r="WUM403" s="11"/>
      <c r="WUN403" s="11"/>
      <c r="WUO403" s="11"/>
      <c r="WUP403" s="11"/>
      <c r="WUQ403" s="11"/>
      <c r="WUR403" s="11"/>
      <c r="WUS403" s="11"/>
      <c r="WUT403" s="11"/>
      <c r="WUU403" s="11"/>
      <c r="WUV403" s="11"/>
      <c r="WUW403" s="11"/>
      <c r="WUX403" s="11"/>
      <c r="WUY403" s="11"/>
      <c r="WUZ403" s="11"/>
      <c r="WVA403" s="11"/>
      <c r="WVB403" s="11"/>
      <c r="WVC403" s="11"/>
      <c r="WVD403" s="11"/>
      <c r="WVE403" s="11"/>
      <c r="WVF403" s="11"/>
      <c r="WVG403" s="11"/>
      <c r="WVH403" s="11"/>
      <c r="WVI403" s="11"/>
      <c r="WVJ403" s="11"/>
      <c r="WVK403" s="11"/>
      <c r="WVL403" s="11"/>
      <c r="WVM403" s="11"/>
      <c r="WVN403" s="11"/>
      <c r="WVO403" s="11"/>
      <c r="WVP403" s="11"/>
      <c r="WVQ403" s="11"/>
      <c r="WVR403" s="11"/>
      <c r="WVS403" s="11"/>
      <c r="WVT403" s="11"/>
      <c r="WVU403" s="11"/>
      <c r="WVV403" s="11"/>
      <c r="WVW403" s="11"/>
      <c r="WVX403" s="11"/>
      <c r="WVY403" s="11"/>
      <c r="WVZ403" s="11"/>
      <c r="WWA403" s="11"/>
      <c r="WWB403" s="11"/>
      <c r="WWC403" s="11"/>
      <c r="WWD403" s="11"/>
      <c r="WWE403" s="11"/>
      <c r="WWF403" s="11"/>
      <c r="WWG403" s="11"/>
      <c r="WWH403" s="11"/>
      <c r="WWI403" s="11"/>
      <c r="WWJ403" s="11"/>
      <c r="WWK403" s="11"/>
      <c r="WWL403" s="11"/>
      <c r="WWM403" s="11"/>
      <c r="WWN403" s="11"/>
      <c r="WWO403" s="11"/>
      <c r="WWP403" s="11"/>
      <c r="WWQ403" s="11"/>
      <c r="WWR403" s="11"/>
      <c r="WWS403" s="11"/>
      <c r="WWT403" s="11"/>
      <c r="WWU403" s="11"/>
      <c r="WWV403" s="11"/>
      <c r="WWW403" s="11"/>
      <c r="WWX403" s="11"/>
      <c r="WWY403" s="11"/>
      <c r="WWZ403" s="11"/>
      <c r="WXA403" s="11"/>
      <c r="WXB403" s="11"/>
      <c r="WXC403" s="11"/>
      <c r="WXD403" s="11"/>
      <c r="WXE403" s="11"/>
      <c r="WXF403" s="11"/>
      <c r="WXG403" s="11"/>
      <c r="WXH403" s="11"/>
      <c r="WXI403" s="11"/>
      <c r="WXJ403" s="11"/>
      <c r="WXK403" s="11"/>
      <c r="WXL403" s="11"/>
      <c r="WXM403" s="11"/>
      <c r="WXN403" s="11"/>
      <c r="WXO403" s="11"/>
      <c r="WXP403" s="11"/>
      <c r="WXQ403" s="11"/>
      <c r="WXR403" s="11"/>
      <c r="WXS403" s="11"/>
      <c r="WXT403" s="11"/>
      <c r="WXU403" s="11"/>
      <c r="WXV403" s="11"/>
      <c r="WXW403" s="11"/>
      <c r="WXX403" s="11"/>
      <c r="WXY403" s="11"/>
      <c r="WXZ403" s="11"/>
      <c r="WYA403" s="11"/>
      <c r="WYB403" s="11"/>
      <c r="WYC403" s="11"/>
      <c r="WYD403" s="11"/>
      <c r="WYE403" s="11"/>
      <c r="WYF403" s="11"/>
      <c r="WYG403" s="11"/>
      <c r="WYH403" s="11"/>
      <c r="WYI403" s="11"/>
      <c r="WYJ403" s="11"/>
      <c r="WYK403" s="11"/>
      <c r="WYL403" s="11"/>
      <c r="WYM403" s="11"/>
      <c r="WYN403" s="11"/>
      <c r="WYO403" s="11"/>
      <c r="WYP403" s="11"/>
      <c r="WYQ403" s="11"/>
      <c r="WYR403" s="11"/>
      <c r="WYS403" s="11"/>
      <c r="WYT403" s="11"/>
      <c r="WYU403" s="11"/>
      <c r="WYV403" s="11"/>
      <c r="WYW403" s="11"/>
      <c r="WYX403" s="11"/>
      <c r="WYY403" s="11"/>
      <c r="WYZ403" s="11"/>
      <c r="WZA403" s="11"/>
      <c r="WZB403" s="11"/>
      <c r="WZC403" s="11"/>
      <c r="WZD403" s="11"/>
      <c r="WZE403" s="11"/>
      <c r="WZF403" s="11"/>
      <c r="WZG403" s="11"/>
      <c r="WZH403" s="11"/>
      <c r="WZI403" s="11"/>
      <c r="WZJ403" s="11"/>
      <c r="WZK403" s="11"/>
      <c r="WZL403" s="11"/>
      <c r="WZM403" s="11"/>
      <c r="WZN403" s="11"/>
      <c r="WZO403" s="11"/>
      <c r="WZP403" s="11"/>
      <c r="WZQ403" s="11"/>
      <c r="WZR403" s="11"/>
      <c r="WZS403" s="11"/>
      <c r="WZT403" s="11"/>
      <c r="WZU403" s="11"/>
      <c r="WZV403" s="11"/>
      <c r="WZW403" s="11"/>
      <c r="WZX403" s="11"/>
      <c r="WZY403" s="11"/>
      <c r="WZZ403" s="11"/>
      <c r="XAA403" s="11"/>
      <c r="XAB403" s="11"/>
      <c r="XAC403" s="11"/>
      <c r="XAD403" s="11"/>
      <c r="XAE403" s="11"/>
      <c r="XAF403" s="11"/>
      <c r="XAG403" s="11"/>
      <c r="XAH403" s="11"/>
      <c r="XAI403" s="11"/>
      <c r="XAJ403" s="11"/>
      <c r="XAK403" s="11"/>
      <c r="XAL403" s="11"/>
      <c r="XAM403" s="11"/>
      <c r="XAN403" s="11"/>
      <c r="XAO403" s="11"/>
      <c r="XAP403" s="11"/>
      <c r="XAQ403" s="11"/>
      <c r="XAR403" s="11"/>
      <c r="XAS403" s="11"/>
      <c r="XAT403" s="11"/>
      <c r="XAU403" s="11"/>
      <c r="XAV403" s="11"/>
      <c r="XAW403" s="11"/>
      <c r="XAX403" s="11"/>
      <c r="XAY403" s="11"/>
      <c r="XAZ403" s="11"/>
      <c r="XBA403" s="11"/>
      <c r="XBB403" s="11"/>
      <c r="XBC403" s="11"/>
      <c r="XBD403" s="11"/>
      <c r="XBE403" s="11"/>
      <c r="XBF403" s="11"/>
      <c r="XBG403" s="11"/>
      <c r="XBH403" s="11"/>
      <c r="XBI403" s="11"/>
      <c r="XBJ403" s="11"/>
      <c r="XBK403" s="11"/>
      <c r="XBL403" s="11"/>
      <c r="XBM403" s="11"/>
      <c r="XBN403" s="11"/>
      <c r="XBO403" s="11"/>
      <c r="XBP403" s="11"/>
      <c r="XBQ403" s="11"/>
      <c r="XBR403" s="11"/>
      <c r="XBS403" s="11"/>
      <c r="XBT403" s="11"/>
      <c r="XBU403" s="11"/>
      <c r="XBV403" s="11"/>
      <c r="XBW403" s="11"/>
      <c r="XBX403" s="11"/>
      <c r="XBY403" s="11"/>
      <c r="XBZ403" s="11"/>
      <c r="XCA403" s="11"/>
      <c r="XCB403" s="11"/>
      <c r="XCC403" s="11"/>
      <c r="XCD403" s="11"/>
      <c r="XCE403" s="11"/>
      <c r="XCF403" s="11"/>
      <c r="XCG403" s="11"/>
      <c r="XCH403" s="11"/>
      <c r="XCI403" s="11"/>
      <c r="XCJ403" s="11"/>
      <c r="XCK403" s="11"/>
      <c r="XCL403" s="11"/>
      <c r="XCM403" s="11"/>
      <c r="XCN403" s="11"/>
      <c r="XCO403" s="11"/>
      <c r="XCP403" s="11"/>
      <c r="XCQ403" s="11"/>
      <c r="XCR403" s="11"/>
      <c r="XCS403" s="11"/>
      <c r="XCT403" s="11"/>
      <c r="XCU403" s="11"/>
      <c r="XCV403" s="11"/>
      <c r="XCW403" s="11"/>
      <c r="XCX403" s="11"/>
      <c r="XCY403" s="11"/>
      <c r="XCZ403" s="11"/>
      <c r="XDA403" s="11"/>
      <c r="XDB403" s="11"/>
      <c r="XDC403" s="11"/>
      <c r="XDD403" s="11"/>
      <c r="XDE403" s="11"/>
      <c r="XDF403" s="11"/>
      <c r="XDG403" s="11"/>
      <c r="XDH403" s="11"/>
      <c r="XDI403" s="11"/>
      <c r="XDJ403" s="11"/>
      <c r="XDK403" s="11"/>
      <c r="XDL403" s="11"/>
      <c r="XDM403" s="11"/>
      <c r="XDN403" s="11"/>
      <c r="XDO403" s="11"/>
      <c r="XDP403" s="11"/>
      <c r="XDQ403" s="11"/>
      <c r="XDR403" s="11"/>
      <c r="XDS403" s="11"/>
      <c r="XDT403" s="11"/>
      <c r="XDU403" s="11"/>
      <c r="XDV403" s="11"/>
      <c r="XDW403" s="11"/>
      <c r="XDX403" s="11"/>
      <c r="XDY403" s="11"/>
      <c r="XDZ403" s="11"/>
      <c r="XEA403" s="11"/>
      <c r="XEB403" s="11"/>
      <c r="XEC403" s="11"/>
      <c r="XED403" s="11"/>
      <c r="XEE403" s="11"/>
      <c r="XEF403" s="11"/>
      <c r="XEG403" s="11"/>
      <c r="XEH403" s="11"/>
      <c r="XEI403" s="11"/>
      <c r="XEJ403" s="11"/>
      <c r="XEK403" s="11"/>
      <c r="XEL403" s="11"/>
      <c r="XEM403" s="11"/>
      <c r="XEN403" s="11"/>
      <c r="XEO403" s="11"/>
      <c r="XEP403" s="11"/>
      <c r="XEQ403" s="11"/>
      <c r="XER403" s="11"/>
      <c r="XES403" s="11"/>
      <c r="XET403" s="11"/>
      <c r="XEU403" s="11"/>
      <c r="XEV403" s="11"/>
      <c r="XEW403" s="11"/>
      <c r="XEX403" s="11"/>
      <c r="XEY403" s="11"/>
      <c r="XEZ403" s="11"/>
      <c r="XFA403" s="11"/>
      <c r="XFB403" s="11"/>
      <c r="XFC403" s="11"/>
    </row>
    <row r="404" ht="20.25" customHeight="1" spans="1:4">
      <c r="A404" s="84">
        <v>20504</v>
      </c>
      <c r="B404" s="84" t="s">
        <v>356</v>
      </c>
      <c r="C404" s="107">
        <f>SUM(C405:C409)</f>
        <v>0</v>
      </c>
      <c r="D404" s="107">
        <f>SUM(D405:D409)</f>
        <v>0</v>
      </c>
    </row>
    <row r="405" ht="20.25" customHeight="1" spans="1:4">
      <c r="A405" s="82">
        <v>2050401</v>
      </c>
      <c r="B405" s="83" t="s">
        <v>357</v>
      </c>
      <c r="C405" s="105"/>
      <c r="D405" s="105"/>
    </row>
    <row r="406" ht="20.25" customHeight="1" spans="1:4">
      <c r="A406" s="82">
        <v>2050402</v>
      </c>
      <c r="B406" s="83" t="s">
        <v>358</v>
      </c>
      <c r="C406" s="105"/>
      <c r="D406" s="105"/>
    </row>
    <row r="407" ht="20.25" customHeight="1" spans="1:4">
      <c r="A407" s="82">
        <v>2050403</v>
      </c>
      <c r="B407" s="83" t="s">
        <v>359</v>
      </c>
      <c r="C407" s="105"/>
      <c r="D407" s="105"/>
    </row>
    <row r="408" ht="20.25" customHeight="1" spans="1:4">
      <c r="A408" s="82">
        <v>2050404</v>
      </c>
      <c r="B408" s="83" t="s">
        <v>360</v>
      </c>
      <c r="C408" s="105"/>
      <c r="D408" s="105"/>
    </row>
    <row r="409" ht="20.25" customHeight="1" spans="1:4">
      <c r="A409" s="82">
        <v>2050499</v>
      </c>
      <c r="B409" s="83" t="s">
        <v>361</v>
      </c>
      <c r="C409" s="105"/>
      <c r="D409" s="105"/>
    </row>
    <row r="410" ht="20.25" customHeight="1" spans="1:4">
      <c r="A410" s="84">
        <v>20505</v>
      </c>
      <c r="B410" s="84" t="s">
        <v>362</v>
      </c>
      <c r="C410" s="103">
        <f>SUM(C411:C413)</f>
        <v>0</v>
      </c>
      <c r="D410" s="103">
        <f>SUM(D411:D413)</f>
        <v>0</v>
      </c>
    </row>
    <row r="411" ht="20.25" customHeight="1" spans="1:4">
      <c r="A411" s="82">
        <v>2050501</v>
      </c>
      <c r="B411" s="83" t="s">
        <v>363</v>
      </c>
      <c r="C411" s="104"/>
      <c r="D411" s="104"/>
    </row>
    <row r="412" ht="20.25" customHeight="1" spans="1:4">
      <c r="A412" s="82">
        <v>2050502</v>
      </c>
      <c r="B412" s="83" t="s">
        <v>364</v>
      </c>
      <c r="C412" s="104"/>
      <c r="D412" s="104"/>
    </row>
    <row r="413" ht="20.25" customHeight="1" spans="1:4">
      <c r="A413" s="82">
        <v>2050599</v>
      </c>
      <c r="B413" s="83" t="s">
        <v>365</v>
      </c>
      <c r="C413" s="104"/>
      <c r="D413" s="104"/>
    </row>
    <row r="414" ht="20.25" customHeight="1" spans="1:4">
      <c r="A414" s="84">
        <v>20506</v>
      </c>
      <c r="B414" s="84" t="s">
        <v>366</v>
      </c>
      <c r="C414" s="107">
        <f>SUM(C415:C417)</f>
        <v>0</v>
      </c>
      <c r="D414" s="107">
        <f>SUM(D415:D417)</f>
        <v>0</v>
      </c>
    </row>
    <row r="415" ht="20.25" customHeight="1" spans="1:4">
      <c r="A415" s="82">
        <v>2050601</v>
      </c>
      <c r="B415" s="83" t="s">
        <v>367</v>
      </c>
      <c r="C415" s="105"/>
      <c r="D415" s="105"/>
    </row>
    <row r="416" ht="20.25" customHeight="1" spans="1:4">
      <c r="A416" s="82">
        <v>2050602</v>
      </c>
      <c r="B416" s="83" t="s">
        <v>368</v>
      </c>
      <c r="C416" s="105"/>
      <c r="D416" s="105"/>
    </row>
    <row r="417" ht="20.25" customHeight="1" spans="1:4">
      <c r="A417" s="82">
        <v>2050699</v>
      </c>
      <c r="B417" s="83" t="s">
        <v>369</v>
      </c>
      <c r="C417" s="105"/>
      <c r="D417" s="105"/>
    </row>
    <row r="418" ht="20.25" customHeight="1" spans="1:4">
      <c r="A418" s="84">
        <v>20507</v>
      </c>
      <c r="B418" s="84" t="s">
        <v>370</v>
      </c>
      <c r="C418" s="103">
        <f>SUM(C419:C421)</f>
        <v>5.85</v>
      </c>
      <c r="D418" s="103">
        <f>SUM(D419:D421)</f>
        <v>3.96</v>
      </c>
    </row>
    <row r="419" ht="20.25" customHeight="1" spans="1:4">
      <c r="A419" s="82">
        <v>2050701</v>
      </c>
      <c r="B419" s="83" t="s">
        <v>371</v>
      </c>
      <c r="C419" s="104"/>
      <c r="D419" s="104">
        <v>1.98</v>
      </c>
    </row>
    <row r="420" ht="20.25" customHeight="1" spans="1:4">
      <c r="A420" s="82">
        <v>2050702</v>
      </c>
      <c r="B420" s="83" t="s">
        <v>372</v>
      </c>
      <c r="C420" s="104"/>
      <c r="D420" s="104"/>
    </row>
    <row r="421" ht="20.25" customHeight="1" spans="1:4">
      <c r="A421" s="82">
        <v>2050799</v>
      </c>
      <c r="B421" s="83" t="s">
        <v>373</v>
      </c>
      <c r="C421" s="104">
        <v>5.85</v>
      </c>
      <c r="D421" s="104">
        <v>1.98</v>
      </c>
    </row>
    <row r="422" ht="20.25" customHeight="1" spans="1:4">
      <c r="A422" s="84">
        <v>20508</v>
      </c>
      <c r="B422" s="84" t="s">
        <v>374</v>
      </c>
      <c r="C422" s="103">
        <f>SUM(C423:C427)</f>
        <v>10.8</v>
      </c>
      <c r="D422" s="103">
        <f>SUM(D423:D427)</f>
        <v>0</v>
      </c>
    </row>
    <row r="423" ht="20.25" customHeight="1" spans="1:4">
      <c r="A423" s="82">
        <v>2050801</v>
      </c>
      <c r="B423" s="83" t="s">
        <v>375</v>
      </c>
      <c r="C423" s="104"/>
      <c r="D423" s="104"/>
    </row>
    <row r="424" ht="20.25" customHeight="1" spans="1:4">
      <c r="A424" s="82">
        <v>2050802</v>
      </c>
      <c r="B424" s="83" t="s">
        <v>376</v>
      </c>
      <c r="C424" s="104"/>
      <c r="D424" s="104"/>
    </row>
    <row r="425" ht="20.25" customHeight="1" spans="1:4">
      <c r="A425" s="82">
        <v>2050803</v>
      </c>
      <c r="B425" s="83" t="s">
        <v>377</v>
      </c>
      <c r="C425" s="104">
        <v>10.8</v>
      </c>
      <c r="D425" s="104"/>
    </row>
    <row r="426" ht="20.25" customHeight="1" spans="1:4">
      <c r="A426" s="82">
        <v>2050804</v>
      </c>
      <c r="B426" s="83" t="s">
        <v>378</v>
      </c>
      <c r="C426" s="104"/>
      <c r="D426" s="104"/>
    </row>
    <row r="427" ht="20.25" customHeight="1" spans="1:4">
      <c r="A427" s="82">
        <v>2050899</v>
      </c>
      <c r="B427" s="83" t="s">
        <v>379</v>
      </c>
      <c r="C427" s="104"/>
      <c r="D427" s="104"/>
    </row>
    <row r="428" ht="20.25" customHeight="1" spans="1:4">
      <c r="A428" s="84">
        <v>20509</v>
      </c>
      <c r="B428" s="84" t="s">
        <v>380</v>
      </c>
      <c r="C428" s="103">
        <f>SUM(C429:C434)</f>
        <v>995.2</v>
      </c>
      <c r="D428" s="103">
        <f>SUM(D429:D434)</f>
        <v>730.26</v>
      </c>
    </row>
    <row r="429" ht="20.25" customHeight="1" spans="1:4">
      <c r="A429" s="82">
        <v>2050901</v>
      </c>
      <c r="B429" s="83" t="s">
        <v>381</v>
      </c>
      <c r="C429" s="104">
        <v>50.44</v>
      </c>
      <c r="D429" s="104">
        <v>5.76</v>
      </c>
    </row>
    <row r="430" ht="20.25" customHeight="1" spans="1:4">
      <c r="A430" s="82">
        <v>2050902</v>
      </c>
      <c r="B430" s="83" t="s">
        <v>382</v>
      </c>
      <c r="C430" s="104"/>
      <c r="D430" s="104">
        <v>4</v>
      </c>
    </row>
    <row r="431" ht="20.25" customHeight="1" spans="1:4">
      <c r="A431" s="82">
        <v>2050903</v>
      </c>
      <c r="B431" s="83" t="s">
        <v>383</v>
      </c>
      <c r="C431" s="104"/>
      <c r="D431" s="104"/>
    </row>
    <row r="432" ht="20.25" customHeight="1" spans="1:4">
      <c r="A432" s="82">
        <v>2050904</v>
      </c>
      <c r="B432" s="83" t="s">
        <v>384</v>
      </c>
      <c r="C432" s="104"/>
      <c r="D432" s="104"/>
    </row>
    <row r="433" ht="20.25" customHeight="1" spans="1:4">
      <c r="A433" s="82">
        <v>2050905</v>
      </c>
      <c r="B433" s="83" t="s">
        <v>385</v>
      </c>
      <c r="C433" s="104"/>
      <c r="D433" s="104"/>
    </row>
    <row r="434" ht="20.25" customHeight="1" spans="1:4">
      <c r="A434" s="82">
        <v>2050999</v>
      </c>
      <c r="B434" s="83" t="s">
        <v>386</v>
      </c>
      <c r="C434" s="104">
        <v>944.76</v>
      </c>
      <c r="D434" s="104">
        <v>720.5</v>
      </c>
    </row>
    <row r="435" ht="20.25" customHeight="1" spans="1:4">
      <c r="A435" s="84">
        <v>20599</v>
      </c>
      <c r="B435" s="84" t="s">
        <v>387</v>
      </c>
      <c r="C435" s="103">
        <f>C436</f>
        <v>0</v>
      </c>
      <c r="D435" s="103">
        <f>D436</f>
        <v>0</v>
      </c>
    </row>
    <row r="436" ht="20.25" customHeight="1" spans="1:4">
      <c r="A436" s="82">
        <v>2059999</v>
      </c>
      <c r="B436" s="83" t="s">
        <v>388</v>
      </c>
      <c r="C436" s="104"/>
      <c r="D436" s="104"/>
    </row>
    <row r="437" ht="20.25" customHeight="1" spans="1:4">
      <c r="A437" s="84">
        <v>206</v>
      </c>
      <c r="B437" s="84" t="s">
        <v>389</v>
      </c>
      <c r="C437" s="103">
        <f>C438+C443+C452+C458+C463+C468+C473+C480+C484+C488</f>
        <v>0</v>
      </c>
      <c r="D437" s="103">
        <f>D438+D443+D452+D458+D463+D468+D473+D480+D484+D488</f>
        <v>0</v>
      </c>
    </row>
    <row r="438" ht="20.25" customHeight="1" spans="1:4">
      <c r="A438" s="84">
        <v>20601</v>
      </c>
      <c r="B438" s="84" t="s">
        <v>390</v>
      </c>
      <c r="C438" s="103">
        <f>SUM(C439:C442)</f>
        <v>0</v>
      </c>
      <c r="D438" s="103">
        <f>SUM(D439:D442)</f>
        <v>0</v>
      </c>
    </row>
    <row r="439" ht="20.25" customHeight="1" spans="1:4">
      <c r="A439" s="82">
        <v>2060101</v>
      </c>
      <c r="B439" s="83" t="s">
        <v>112</v>
      </c>
      <c r="C439" s="104"/>
      <c r="D439" s="104"/>
    </row>
    <row r="440" ht="20.25" customHeight="1" spans="1:4">
      <c r="A440" s="82">
        <v>2060102</v>
      </c>
      <c r="B440" s="83" t="s">
        <v>113</v>
      </c>
      <c r="C440" s="104"/>
      <c r="D440" s="104"/>
    </row>
    <row r="441" ht="20.25" customHeight="1" spans="1:4">
      <c r="A441" s="82">
        <v>2060103</v>
      </c>
      <c r="B441" s="83" t="s">
        <v>114</v>
      </c>
      <c r="C441" s="104"/>
      <c r="D441" s="104"/>
    </row>
    <row r="442" ht="20.25" customHeight="1" spans="1:4">
      <c r="A442" s="82">
        <v>2060199</v>
      </c>
      <c r="B442" s="83" t="s">
        <v>391</v>
      </c>
      <c r="C442" s="104"/>
      <c r="D442" s="104"/>
    </row>
    <row r="443" ht="20.25" customHeight="1" spans="1:4">
      <c r="A443" s="84">
        <v>20602</v>
      </c>
      <c r="B443" s="84" t="s">
        <v>392</v>
      </c>
      <c r="C443" s="107">
        <f>SUM(C444:C451)</f>
        <v>0</v>
      </c>
      <c r="D443" s="107">
        <f>SUM(D444:D451)</f>
        <v>0</v>
      </c>
    </row>
    <row r="444" ht="20.25" customHeight="1" spans="1:4">
      <c r="A444" s="82">
        <v>2060201</v>
      </c>
      <c r="B444" s="83" t="s">
        <v>393</v>
      </c>
      <c r="C444" s="105"/>
      <c r="D444" s="105"/>
    </row>
    <row r="445" ht="20.25" customHeight="1" spans="1:4">
      <c r="A445" s="82">
        <v>2060203</v>
      </c>
      <c r="B445" s="83" t="s">
        <v>394</v>
      </c>
      <c r="C445" s="105"/>
      <c r="D445" s="105"/>
    </row>
    <row r="446" ht="20.25" customHeight="1" spans="1:4">
      <c r="A446" s="82">
        <v>2060204</v>
      </c>
      <c r="B446" s="83" t="s">
        <v>395</v>
      </c>
      <c r="C446" s="105"/>
      <c r="D446" s="105"/>
    </row>
    <row r="447" ht="20.25" customHeight="1" spans="1:4">
      <c r="A447" s="82">
        <v>2060205</v>
      </c>
      <c r="B447" s="83" t="s">
        <v>396</v>
      </c>
      <c r="C447" s="105"/>
      <c r="D447" s="105"/>
    </row>
    <row r="448" ht="20.25" customHeight="1" spans="1:4">
      <c r="A448" s="82">
        <v>2060206</v>
      </c>
      <c r="B448" s="83" t="s">
        <v>397</v>
      </c>
      <c r="C448" s="105"/>
      <c r="D448" s="105"/>
    </row>
    <row r="449" ht="20.25" customHeight="1" spans="1:4">
      <c r="A449" s="82">
        <v>2060207</v>
      </c>
      <c r="B449" s="83" t="s">
        <v>398</v>
      </c>
      <c r="C449" s="105"/>
      <c r="D449" s="105"/>
    </row>
    <row r="450" s="14" customFormat="1" ht="20.25" customHeight="1" spans="1:7">
      <c r="A450" s="108">
        <v>2060208</v>
      </c>
      <c r="B450" s="109" t="s">
        <v>399</v>
      </c>
      <c r="C450" s="105"/>
      <c r="D450" s="105"/>
      <c r="G450" s="110"/>
    </row>
    <row r="451" ht="20.25" customHeight="1" spans="1:4">
      <c r="A451" s="82">
        <v>2060299</v>
      </c>
      <c r="B451" s="83" t="s">
        <v>400</v>
      </c>
      <c r="C451" s="105"/>
      <c r="D451" s="105"/>
    </row>
    <row r="452" ht="20.25" customHeight="1" spans="1:4">
      <c r="A452" s="84">
        <v>20603</v>
      </c>
      <c r="B452" s="84" t="s">
        <v>401</v>
      </c>
      <c r="C452" s="107">
        <f>SUM(C453:C457)</f>
        <v>0</v>
      </c>
      <c r="D452" s="107">
        <f>SUM(D453:D457)</f>
        <v>0</v>
      </c>
    </row>
    <row r="453" ht="20.25" customHeight="1" spans="1:4">
      <c r="A453" s="82">
        <v>2060301</v>
      </c>
      <c r="B453" s="83" t="s">
        <v>393</v>
      </c>
      <c r="C453" s="105"/>
      <c r="D453" s="105"/>
    </row>
    <row r="454" ht="20.25" customHeight="1" spans="1:4">
      <c r="A454" s="82">
        <v>2060302</v>
      </c>
      <c r="B454" s="83" t="s">
        <v>402</v>
      </c>
      <c r="C454" s="105"/>
      <c r="D454" s="105"/>
    </row>
    <row r="455" ht="20.25" customHeight="1" spans="1:4">
      <c r="A455" s="82">
        <v>2060303</v>
      </c>
      <c r="B455" s="83" t="s">
        <v>403</v>
      </c>
      <c r="C455" s="105"/>
      <c r="D455" s="105"/>
    </row>
    <row r="456" ht="20.25" customHeight="1" spans="1:4">
      <c r="A456" s="82">
        <v>2060304</v>
      </c>
      <c r="B456" s="83" t="s">
        <v>404</v>
      </c>
      <c r="C456" s="105"/>
      <c r="D456" s="105"/>
    </row>
    <row r="457" ht="20.25" customHeight="1" spans="1:4">
      <c r="A457" s="82">
        <v>2060399</v>
      </c>
      <c r="B457" s="83" t="s">
        <v>405</v>
      </c>
      <c r="C457" s="105"/>
      <c r="D457" s="105"/>
    </row>
    <row r="458" ht="20.25" customHeight="1" spans="1:4">
      <c r="A458" s="84">
        <v>20604</v>
      </c>
      <c r="B458" s="84" t="s">
        <v>406</v>
      </c>
      <c r="C458" s="103">
        <f>SUM(C459:C462)</f>
        <v>0</v>
      </c>
      <c r="D458" s="103">
        <f>SUM(D459:D462)</f>
        <v>0</v>
      </c>
    </row>
    <row r="459" ht="20.25" customHeight="1" spans="1:4">
      <c r="A459" s="82">
        <v>2060401</v>
      </c>
      <c r="B459" s="83" t="s">
        <v>393</v>
      </c>
      <c r="C459" s="105"/>
      <c r="D459" s="105"/>
    </row>
    <row r="460" ht="20.25" customHeight="1" spans="1:4">
      <c r="A460" s="82">
        <v>2060404</v>
      </c>
      <c r="B460" s="83" t="s">
        <v>407</v>
      </c>
      <c r="C460" s="105"/>
      <c r="D460" s="105"/>
    </row>
    <row r="461" s="14" customFormat="1" ht="20.25" customHeight="1" spans="1:7">
      <c r="A461" s="108">
        <v>2060405</v>
      </c>
      <c r="B461" s="109" t="s">
        <v>408</v>
      </c>
      <c r="C461" s="105"/>
      <c r="D461" s="105"/>
      <c r="G461" s="110"/>
    </row>
    <row r="462" ht="20.25" customHeight="1" spans="1:4">
      <c r="A462" s="82">
        <v>2060499</v>
      </c>
      <c r="B462" s="83" t="s">
        <v>409</v>
      </c>
      <c r="C462" s="105"/>
      <c r="D462" s="105"/>
    </row>
    <row r="463" ht="20.25" customHeight="1" spans="1:4">
      <c r="A463" s="84">
        <v>20605</v>
      </c>
      <c r="B463" s="84" t="s">
        <v>410</v>
      </c>
      <c r="C463" s="107">
        <f>SUM(C464:C467)</f>
        <v>0</v>
      </c>
      <c r="D463" s="107">
        <f>SUM(D464:D467)</f>
        <v>0</v>
      </c>
    </row>
    <row r="464" ht="20.25" customHeight="1" spans="1:4">
      <c r="A464" s="82">
        <v>2060501</v>
      </c>
      <c r="B464" s="83" t="s">
        <v>393</v>
      </c>
      <c r="C464" s="105"/>
      <c r="D464" s="105"/>
    </row>
    <row r="465" ht="20.25" customHeight="1" spans="1:4">
      <c r="A465" s="82">
        <v>2060502</v>
      </c>
      <c r="B465" s="83" t="s">
        <v>411</v>
      </c>
      <c r="C465" s="105"/>
      <c r="D465" s="105"/>
    </row>
    <row r="466" ht="20.25" customHeight="1" spans="1:4">
      <c r="A466" s="82">
        <v>2060503</v>
      </c>
      <c r="B466" s="83" t="s">
        <v>412</v>
      </c>
      <c r="C466" s="105"/>
      <c r="D466" s="105"/>
    </row>
    <row r="467" ht="20.25" customHeight="1" spans="1:4">
      <c r="A467" s="82">
        <v>2060599</v>
      </c>
      <c r="B467" s="83" t="s">
        <v>413</v>
      </c>
      <c r="C467" s="105"/>
      <c r="D467" s="105"/>
    </row>
    <row r="468" ht="20.25" customHeight="1" spans="1:4">
      <c r="A468" s="84">
        <v>20606</v>
      </c>
      <c r="B468" s="84" t="s">
        <v>414</v>
      </c>
      <c r="C468" s="107">
        <f>SUM(C469:C472)</f>
        <v>0</v>
      </c>
      <c r="D468" s="107">
        <f>SUM(D469:D472)</f>
        <v>0</v>
      </c>
    </row>
    <row r="469" ht="20.25" customHeight="1" spans="1:4">
      <c r="A469" s="82">
        <v>2060601</v>
      </c>
      <c r="B469" s="83" t="s">
        <v>415</v>
      </c>
      <c r="C469" s="105"/>
      <c r="D469" s="105"/>
    </row>
    <row r="470" ht="20.25" customHeight="1" spans="1:4">
      <c r="A470" s="82">
        <v>2060602</v>
      </c>
      <c r="B470" s="83" t="s">
        <v>416</v>
      </c>
      <c r="C470" s="105"/>
      <c r="D470" s="105"/>
    </row>
    <row r="471" ht="20.25" customHeight="1" spans="1:4">
      <c r="A471" s="82">
        <v>2060603</v>
      </c>
      <c r="B471" s="83" t="s">
        <v>417</v>
      </c>
      <c r="C471" s="105"/>
      <c r="D471" s="105"/>
    </row>
    <row r="472" ht="20.25" customHeight="1" spans="1:4">
      <c r="A472" s="82">
        <v>2060699</v>
      </c>
      <c r="B472" s="83" t="s">
        <v>418</v>
      </c>
      <c r="C472" s="105"/>
      <c r="D472" s="105"/>
    </row>
    <row r="473" ht="20.25" customHeight="1" spans="1:4">
      <c r="A473" s="84">
        <v>20607</v>
      </c>
      <c r="B473" s="84" t="s">
        <v>419</v>
      </c>
      <c r="C473" s="107">
        <f>SUM(C474:C479)</f>
        <v>0</v>
      </c>
      <c r="D473" s="107">
        <f>SUM(D474:D479)</f>
        <v>0</v>
      </c>
    </row>
    <row r="474" ht="20.25" customHeight="1" spans="1:4">
      <c r="A474" s="82">
        <v>2060701</v>
      </c>
      <c r="B474" s="83" t="s">
        <v>393</v>
      </c>
      <c r="C474" s="105"/>
      <c r="D474" s="105"/>
    </row>
    <row r="475" ht="20.25" customHeight="1" spans="1:4">
      <c r="A475" s="82">
        <v>2060702</v>
      </c>
      <c r="B475" s="83" t="s">
        <v>420</v>
      </c>
      <c r="C475" s="105"/>
      <c r="D475" s="105"/>
    </row>
    <row r="476" ht="20.25" customHeight="1" spans="1:4">
      <c r="A476" s="82">
        <v>2060703</v>
      </c>
      <c r="B476" s="83" t="s">
        <v>421</v>
      </c>
      <c r="C476" s="105"/>
      <c r="D476" s="105"/>
    </row>
    <row r="477" ht="20.25" customHeight="1" spans="1:4">
      <c r="A477" s="82">
        <v>2060704</v>
      </c>
      <c r="B477" s="83" t="s">
        <v>422</v>
      </c>
      <c r="C477" s="105"/>
      <c r="D477" s="105"/>
    </row>
    <row r="478" ht="20.25" customHeight="1" spans="1:4">
      <c r="A478" s="82">
        <v>2060705</v>
      </c>
      <c r="B478" s="83" t="s">
        <v>423</v>
      </c>
      <c r="C478" s="105"/>
      <c r="D478" s="105"/>
    </row>
    <row r="479" ht="20.25" customHeight="1" spans="1:4">
      <c r="A479" s="82">
        <v>2060799</v>
      </c>
      <c r="B479" s="83" t="s">
        <v>424</v>
      </c>
      <c r="C479" s="105"/>
      <c r="D479" s="105"/>
    </row>
    <row r="480" ht="20.25" customHeight="1" spans="1:4">
      <c r="A480" s="84">
        <v>20608</v>
      </c>
      <c r="B480" s="84" t="s">
        <v>425</v>
      </c>
      <c r="C480" s="107">
        <f>SUM(C481:C483)</f>
        <v>0</v>
      </c>
      <c r="D480" s="107">
        <f>SUM(D481:D483)</f>
        <v>0</v>
      </c>
    </row>
    <row r="481" ht="20.25" customHeight="1" spans="1:4">
      <c r="A481" s="82">
        <v>2060801</v>
      </c>
      <c r="B481" s="83" t="s">
        <v>426</v>
      </c>
      <c r="C481" s="105"/>
      <c r="D481" s="105"/>
    </row>
    <row r="482" ht="20.25" customHeight="1" spans="1:4">
      <c r="A482" s="82">
        <v>2060802</v>
      </c>
      <c r="B482" s="83" t="s">
        <v>427</v>
      </c>
      <c r="C482" s="105"/>
      <c r="D482" s="105"/>
    </row>
    <row r="483" ht="20.25" customHeight="1" spans="1:4">
      <c r="A483" s="82">
        <v>2060899</v>
      </c>
      <c r="B483" s="83" t="s">
        <v>428</v>
      </c>
      <c r="C483" s="105"/>
      <c r="D483" s="105"/>
    </row>
    <row r="484" ht="20.25" customHeight="1" spans="1:4">
      <c r="A484" s="84">
        <v>20609</v>
      </c>
      <c r="B484" s="84" t="s">
        <v>429</v>
      </c>
      <c r="C484" s="107">
        <f>SUM(C485:C487)</f>
        <v>0</v>
      </c>
      <c r="D484" s="107">
        <f>SUM(D485:D487)</f>
        <v>0</v>
      </c>
    </row>
    <row r="485" ht="20.25" customHeight="1" spans="1:4">
      <c r="A485" s="82">
        <v>2060901</v>
      </c>
      <c r="B485" s="83" t="s">
        <v>430</v>
      </c>
      <c r="C485" s="105"/>
      <c r="D485" s="105"/>
    </row>
    <row r="486" ht="20.25" customHeight="1" spans="1:4">
      <c r="A486" s="82">
        <v>2060902</v>
      </c>
      <c r="B486" s="83" t="s">
        <v>431</v>
      </c>
      <c r="C486" s="105"/>
      <c r="D486" s="105"/>
    </row>
    <row r="487" ht="20.25" customHeight="1" spans="1:4">
      <c r="A487" s="82">
        <v>2060999</v>
      </c>
      <c r="B487" s="83" t="s">
        <v>432</v>
      </c>
      <c r="C487" s="105"/>
      <c r="D487" s="105"/>
    </row>
    <row r="488" ht="20.25" customHeight="1" spans="1:4">
      <c r="A488" s="84">
        <v>20699</v>
      </c>
      <c r="B488" s="84" t="s">
        <v>433</v>
      </c>
      <c r="C488" s="103">
        <f>SUM(C489:C492)</f>
        <v>0</v>
      </c>
      <c r="D488" s="103">
        <f>SUM(D489:D492)</f>
        <v>0</v>
      </c>
    </row>
    <row r="489" ht="20.25" customHeight="1" spans="1:4">
      <c r="A489" s="82">
        <v>2069901</v>
      </c>
      <c r="B489" s="83" t="s">
        <v>434</v>
      </c>
      <c r="C489" s="105"/>
      <c r="D489" s="105"/>
    </row>
    <row r="490" ht="20.25" customHeight="1" spans="1:4">
      <c r="A490" s="82">
        <v>2069902</v>
      </c>
      <c r="B490" s="83" t="s">
        <v>435</v>
      </c>
      <c r="C490" s="105"/>
      <c r="D490" s="105"/>
    </row>
    <row r="491" ht="20.25" customHeight="1" spans="1:4">
      <c r="A491" s="82">
        <v>2069903</v>
      </c>
      <c r="B491" s="83" t="s">
        <v>436</v>
      </c>
      <c r="C491" s="105"/>
      <c r="D491" s="105"/>
    </row>
    <row r="492" ht="20.25" customHeight="1" spans="1:4">
      <c r="A492" s="82">
        <v>2069999</v>
      </c>
      <c r="B492" s="83" t="s">
        <v>437</v>
      </c>
      <c r="C492" s="105"/>
      <c r="D492" s="105"/>
    </row>
    <row r="493" ht="20.25" customHeight="1" spans="1:4">
      <c r="A493" s="84">
        <v>207</v>
      </c>
      <c r="B493" s="84" t="s">
        <v>438</v>
      </c>
      <c r="C493" s="103">
        <f>C494+C510+C518+C529+C538+C546</f>
        <v>48.4</v>
      </c>
      <c r="D493" s="103">
        <f>D494+D510+D518+D529+D538+D546</f>
        <v>68.24</v>
      </c>
    </row>
    <row r="494" ht="20.25" customHeight="1" spans="1:4">
      <c r="A494" s="84">
        <v>20701</v>
      </c>
      <c r="B494" s="84" t="s">
        <v>439</v>
      </c>
      <c r="C494" s="103">
        <f>SUM(C495:C509)</f>
        <v>47.4</v>
      </c>
      <c r="D494" s="103">
        <f>SUM(D495:D509)</f>
        <v>68.24</v>
      </c>
    </row>
    <row r="495" ht="20.25" customHeight="1" spans="1:4">
      <c r="A495" s="82">
        <v>2070101</v>
      </c>
      <c r="B495" s="83" t="s">
        <v>112</v>
      </c>
      <c r="C495" s="104"/>
      <c r="D495" s="104"/>
    </row>
    <row r="496" ht="20.25" customHeight="1" spans="1:4">
      <c r="A496" s="82">
        <v>2070102</v>
      </c>
      <c r="B496" s="83" t="s">
        <v>113</v>
      </c>
      <c r="C496" s="104"/>
      <c r="D496" s="104"/>
    </row>
    <row r="497" ht="20.25" customHeight="1" spans="1:4">
      <c r="A497" s="82">
        <v>2070103</v>
      </c>
      <c r="B497" s="83" t="s">
        <v>114</v>
      </c>
      <c r="C497" s="104">
        <v>47</v>
      </c>
      <c r="D497" s="104">
        <v>28.14</v>
      </c>
    </row>
    <row r="498" ht="20.25" customHeight="1" spans="1:4">
      <c r="A498" s="82">
        <v>2070104</v>
      </c>
      <c r="B498" s="83" t="s">
        <v>440</v>
      </c>
      <c r="C498" s="104"/>
      <c r="D498" s="104"/>
    </row>
    <row r="499" ht="20.25" customHeight="1" spans="1:4">
      <c r="A499" s="82">
        <v>2070105</v>
      </c>
      <c r="B499" s="83" t="s">
        <v>441</v>
      </c>
      <c r="C499" s="104"/>
      <c r="D499" s="104"/>
    </row>
    <row r="500" ht="20.25" customHeight="1" spans="1:4">
      <c r="A500" s="82">
        <v>2070106</v>
      </c>
      <c r="B500" s="83" t="s">
        <v>442</v>
      </c>
      <c r="C500" s="104"/>
      <c r="D500" s="104"/>
    </row>
    <row r="501" ht="20.25" customHeight="1" spans="1:4">
      <c r="A501" s="82">
        <v>2070107</v>
      </c>
      <c r="B501" s="83" t="s">
        <v>443</v>
      </c>
      <c r="C501" s="104"/>
      <c r="D501" s="104"/>
    </row>
    <row r="502" ht="20.25" customHeight="1" spans="1:4">
      <c r="A502" s="82">
        <v>2070108</v>
      </c>
      <c r="B502" s="83" t="s">
        <v>444</v>
      </c>
      <c r="C502" s="104"/>
      <c r="D502" s="104"/>
    </row>
    <row r="503" ht="20.25" customHeight="1" spans="1:4">
      <c r="A503" s="82">
        <v>2070109</v>
      </c>
      <c r="B503" s="83" t="s">
        <v>445</v>
      </c>
      <c r="C503" s="104"/>
      <c r="D503" s="104">
        <v>0.6</v>
      </c>
    </row>
    <row r="504" ht="20.25" customHeight="1" spans="1:4">
      <c r="A504" s="82">
        <v>2070110</v>
      </c>
      <c r="B504" s="83" t="s">
        <v>446</v>
      </c>
      <c r="C504" s="104"/>
      <c r="D504" s="104"/>
    </row>
    <row r="505" ht="20.25" customHeight="1" spans="1:4">
      <c r="A505" s="82">
        <v>2070111</v>
      </c>
      <c r="B505" s="83" t="s">
        <v>447</v>
      </c>
      <c r="C505" s="104"/>
      <c r="D505" s="104"/>
    </row>
    <row r="506" ht="20.25" customHeight="1" spans="1:4">
      <c r="A506" s="82">
        <v>2070112</v>
      </c>
      <c r="B506" s="83" t="s">
        <v>448</v>
      </c>
      <c r="C506" s="104"/>
      <c r="D506" s="104"/>
    </row>
    <row r="507" ht="20.25" customHeight="1" spans="1:4">
      <c r="A507" s="82">
        <v>2070113</v>
      </c>
      <c r="B507" s="83" t="s">
        <v>449</v>
      </c>
      <c r="C507" s="104"/>
      <c r="D507" s="104"/>
    </row>
    <row r="508" ht="20.25" customHeight="1" spans="1:4">
      <c r="A508" s="82">
        <v>2070114</v>
      </c>
      <c r="B508" s="83" t="s">
        <v>450</v>
      </c>
      <c r="C508" s="104"/>
      <c r="D508" s="104"/>
    </row>
    <row r="509" ht="20.25" customHeight="1" spans="1:4">
      <c r="A509" s="82">
        <v>2070199</v>
      </c>
      <c r="B509" s="83" t="s">
        <v>451</v>
      </c>
      <c r="C509" s="104">
        <v>0.4</v>
      </c>
      <c r="D509" s="104">
        <v>39.5</v>
      </c>
    </row>
    <row r="510" ht="20.25" customHeight="1" spans="1:4">
      <c r="A510" s="84">
        <v>20702</v>
      </c>
      <c r="B510" s="84" t="s">
        <v>452</v>
      </c>
      <c r="C510" s="103">
        <f>SUM(C511:C517)</f>
        <v>0</v>
      </c>
      <c r="D510" s="103">
        <f>SUM(D511:D517)</f>
        <v>0</v>
      </c>
    </row>
    <row r="511" ht="20.25" customHeight="1" spans="1:4">
      <c r="A511" s="82">
        <v>2070201</v>
      </c>
      <c r="B511" s="83" t="s">
        <v>112</v>
      </c>
      <c r="C511" s="105"/>
      <c r="D511" s="105"/>
    </row>
    <row r="512" ht="20.25" customHeight="1" spans="1:4">
      <c r="A512" s="82">
        <v>2070202</v>
      </c>
      <c r="B512" s="83" t="s">
        <v>113</v>
      </c>
      <c r="C512" s="105"/>
      <c r="D512" s="105"/>
    </row>
    <row r="513" ht="20.25" customHeight="1" spans="1:4">
      <c r="A513" s="82">
        <v>2070203</v>
      </c>
      <c r="B513" s="83" t="s">
        <v>114</v>
      </c>
      <c r="C513" s="105"/>
      <c r="D513" s="105"/>
    </row>
    <row r="514" ht="20.25" customHeight="1" spans="1:4">
      <c r="A514" s="82">
        <v>2070204</v>
      </c>
      <c r="B514" s="83" t="s">
        <v>453</v>
      </c>
      <c r="C514" s="105"/>
      <c r="D514" s="105"/>
    </row>
    <row r="515" ht="20.25" customHeight="1" spans="1:4">
      <c r="A515" s="82">
        <v>2070205</v>
      </c>
      <c r="B515" s="83" t="s">
        <v>454</v>
      </c>
      <c r="C515" s="105"/>
      <c r="D515" s="105"/>
    </row>
    <row r="516" ht="20.25" customHeight="1" spans="1:4">
      <c r="A516" s="82">
        <v>2070206</v>
      </c>
      <c r="B516" s="83" t="s">
        <v>455</v>
      </c>
      <c r="C516" s="105"/>
      <c r="D516" s="105"/>
    </row>
    <row r="517" ht="20.25" customHeight="1" spans="1:4">
      <c r="A517" s="82">
        <v>2070299</v>
      </c>
      <c r="B517" s="83" t="s">
        <v>456</v>
      </c>
      <c r="C517" s="105"/>
      <c r="D517" s="105"/>
    </row>
    <row r="518" ht="20.25" customHeight="1" spans="1:4">
      <c r="A518" s="84">
        <v>20703</v>
      </c>
      <c r="B518" s="84" t="s">
        <v>457</v>
      </c>
      <c r="C518" s="103">
        <f>SUM(C519:C528)</f>
        <v>0</v>
      </c>
      <c r="D518" s="103">
        <f>SUM(D519:D528)</f>
        <v>0</v>
      </c>
    </row>
    <row r="519" ht="20.25" customHeight="1" spans="1:4">
      <c r="A519" s="82">
        <v>2070301</v>
      </c>
      <c r="B519" s="83" t="s">
        <v>112</v>
      </c>
      <c r="C519" s="104"/>
      <c r="D519" s="104"/>
    </row>
    <row r="520" ht="20.25" customHeight="1" spans="1:4">
      <c r="A520" s="82">
        <v>2070302</v>
      </c>
      <c r="B520" s="83" t="s">
        <v>113</v>
      </c>
      <c r="C520" s="104"/>
      <c r="D520" s="104"/>
    </row>
    <row r="521" ht="20.25" customHeight="1" spans="1:4">
      <c r="A521" s="82">
        <v>2070303</v>
      </c>
      <c r="B521" s="83" t="s">
        <v>114</v>
      </c>
      <c r="C521" s="104"/>
      <c r="D521" s="104"/>
    </row>
    <row r="522" ht="20.25" customHeight="1" spans="1:4">
      <c r="A522" s="82">
        <v>2070304</v>
      </c>
      <c r="B522" s="83" t="s">
        <v>458</v>
      </c>
      <c r="C522" s="104"/>
      <c r="D522" s="104"/>
    </row>
    <row r="523" ht="20.25" customHeight="1" spans="1:4">
      <c r="A523" s="82">
        <v>2070305</v>
      </c>
      <c r="B523" s="83" t="s">
        <v>459</v>
      </c>
      <c r="C523" s="104"/>
      <c r="D523" s="104"/>
    </row>
    <row r="524" ht="20.25" customHeight="1" spans="1:4">
      <c r="A524" s="82">
        <v>2070306</v>
      </c>
      <c r="B524" s="83" t="s">
        <v>460</v>
      </c>
      <c r="C524" s="104"/>
      <c r="D524" s="104"/>
    </row>
    <row r="525" ht="20.25" customHeight="1" spans="1:4">
      <c r="A525" s="82">
        <v>2070307</v>
      </c>
      <c r="B525" s="83" t="s">
        <v>461</v>
      </c>
      <c r="C525" s="104"/>
      <c r="D525" s="104"/>
    </row>
    <row r="526" ht="20.25" customHeight="1" spans="1:4">
      <c r="A526" s="82">
        <v>2070308</v>
      </c>
      <c r="B526" s="83" t="s">
        <v>462</v>
      </c>
      <c r="C526" s="104"/>
      <c r="D526" s="104"/>
    </row>
    <row r="527" ht="20.25" customHeight="1" spans="1:4">
      <c r="A527" s="82">
        <v>2070309</v>
      </c>
      <c r="B527" s="83" t="s">
        <v>463</v>
      </c>
      <c r="C527" s="104"/>
      <c r="D527" s="104"/>
    </row>
    <row r="528" ht="20.25" customHeight="1" spans="1:4">
      <c r="A528" s="82">
        <v>2070399</v>
      </c>
      <c r="B528" s="83" t="s">
        <v>464</v>
      </c>
      <c r="C528" s="104"/>
      <c r="D528" s="104"/>
    </row>
    <row r="529" ht="20.25" customHeight="1" spans="1:4">
      <c r="A529" s="84">
        <v>20706</v>
      </c>
      <c r="B529" s="84" t="s">
        <v>465</v>
      </c>
      <c r="C529" s="103">
        <f>SUM(C530:C537)</f>
        <v>0</v>
      </c>
      <c r="D529" s="103">
        <f>SUM(D530:D537)</f>
        <v>0</v>
      </c>
    </row>
    <row r="530" ht="20.25" customHeight="1" spans="1:4">
      <c r="A530" s="82">
        <v>2070601</v>
      </c>
      <c r="B530" s="83" t="s">
        <v>112</v>
      </c>
      <c r="C530" s="105"/>
      <c r="D530" s="105"/>
    </row>
    <row r="531" ht="20.25" customHeight="1" spans="1:4">
      <c r="A531" s="82">
        <v>2070602</v>
      </c>
      <c r="B531" s="83" t="s">
        <v>113</v>
      </c>
      <c r="C531" s="105"/>
      <c r="D531" s="105"/>
    </row>
    <row r="532" ht="20.25" customHeight="1" spans="1:4">
      <c r="A532" s="82">
        <v>2070603</v>
      </c>
      <c r="B532" s="83" t="s">
        <v>114</v>
      </c>
      <c r="C532" s="105"/>
      <c r="D532" s="105"/>
    </row>
    <row r="533" ht="20.25" customHeight="1" spans="1:4">
      <c r="A533" s="82">
        <v>2070604</v>
      </c>
      <c r="B533" s="83" t="s">
        <v>466</v>
      </c>
      <c r="C533" s="105"/>
      <c r="D533" s="105"/>
    </row>
    <row r="534" ht="20.25" customHeight="1" spans="1:4">
      <c r="A534" s="82">
        <v>2070605</v>
      </c>
      <c r="B534" s="83" t="s">
        <v>467</v>
      </c>
      <c r="C534" s="105"/>
      <c r="D534" s="105"/>
    </row>
    <row r="535" ht="20.25" customHeight="1" spans="1:4">
      <c r="A535" s="82">
        <v>2070606</v>
      </c>
      <c r="B535" s="83" t="s">
        <v>468</v>
      </c>
      <c r="C535" s="105"/>
      <c r="D535" s="105"/>
    </row>
    <row r="536" ht="20.25" customHeight="1" spans="1:4">
      <c r="A536" s="82">
        <v>2070607</v>
      </c>
      <c r="B536" s="83" t="s">
        <v>469</v>
      </c>
      <c r="C536" s="105"/>
      <c r="D536" s="105"/>
    </row>
    <row r="537" ht="20.25" customHeight="1" spans="1:4">
      <c r="A537" s="82">
        <v>2070699</v>
      </c>
      <c r="B537" s="83" t="s">
        <v>470</v>
      </c>
      <c r="C537" s="105"/>
      <c r="D537" s="105"/>
    </row>
    <row r="538" ht="20.25" customHeight="1" spans="1:4">
      <c r="A538" s="84">
        <v>20708</v>
      </c>
      <c r="B538" s="84" t="s">
        <v>471</v>
      </c>
      <c r="C538" s="103">
        <f>SUM(C539:C545)</f>
        <v>0</v>
      </c>
      <c r="D538" s="103">
        <f>SUM(D539:D545)</f>
        <v>0</v>
      </c>
    </row>
    <row r="539" ht="20.25" customHeight="1" spans="1:4">
      <c r="A539" s="82">
        <v>2070801</v>
      </c>
      <c r="B539" s="83" t="s">
        <v>112</v>
      </c>
      <c r="C539" s="105"/>
      <c r="D539" s="105"/>
    </row>
    <row r="540" ht="20.25" customHeight="1" spans="1:4">
      <c r="A540" s="82">
        <v>2070802</v>
      </c>
      <c r="B540" s="83" t="s">
        <v>113</v>
      </c>
      <c r="C540" s="105"/>
      <c r="D540" s="105"/>
    </row>
    <row r="541" ht="20.25" customHeight="1" spans="1:4">
      <c r="A541" s="82">
        <v>2070803</v>
      </c>
      <c r="B541" s="83" t="s">
        <v>114</v>
      </c>
      <c r="C541" s="105"/>
      <c r="D541" s="105"/>
    </row>
    <row r="542" ht="20.25" customHeight="1" spans="1:4">
      <c r="A542" s="82">
        <v>2070806</v>
      </c>
      <c r="B542" s="83" t="s">
        <v>472</v>
      </c>
      <c r="C542" s="105"/>
      <c r="D542" s="105"/>
    </row>
    <row r="543" s="14" customFormat="1" ht="20.25" customHeight="1" spans="1:7">
      <c r="A543" s="108">
        <v>2070807</v>
      </c>
      <c r="B543" s="109" t="s">
        <v>473</v>
      </c>
      <c r="C543" s="105"/>
      <c r="D543" s="105"/>
      <c r="G543" s="110"/>
    </row>
    <row r="544" ht="20.25" customHeight="1" spans="1:4">
      <c r="A544" s="82">
        <v>2070808</v>
      </c>
      <c r="B544" s="83" t="s">
        <v>474</v>
      </c>
      <c r="C544" s="105"/>
      <c r="D544" s="105"/>
    </row>
    <row r="545" ht="20.25" customHeight="1" spans="1:4">
      <c r="A545" s="82">
        <v>2070899</v>
      </c>
      <c r="B545" s="83" t="s">
        <v>475</v>
      </c>
      <c r="C545" s="105"/>
      <c r="D545" s="105"/>
    </row>
    <row r="546" ht="20.25" customHeight="1" spans="1:4">
      <c r="A546" s="84">
        <v>20799</v>
      </c>
      <c r="B546" s="84" t="s">
        <v>476</v>
      </c>
      <c r="C546" s="103">
        <f>SUM(C547:C549)</f>
        <v>1</v>
      </c>
      <c r="D546" s="103">
        <f>SUM(D547:D549)</f>
        <v>0</v>
      </c>
    </row>
    <row r="547" ht="20.25" customHeight="1" spans="1:4">
      <c r="A547" s="82">
        <v>2079902</v>
      </c>
      <c r="B547" s="83" t="s">
        <v>477</v>
      </c>
      <c r="C547" s="105"/>
      <c r="D547" s="105"/>
    </row>
    <row r="548" ht="20.25" customHeight="1" spans="1:4">
      <c r="A548" s="82">
        <v>2079903</v>
      </c>
      <c r="B548" s="83" t="s">
        <v>478</v>
      </c>
      <c r="C548" s="105"/>
      <c r="D548" s="105"/>
    </row>
    <row r="549" ht="20.25" customHeight="1" spans="1:4">
      <c r="A549" s="82">
        <v>2079999</v>
      </c>
      <c r="B549" s="83" t="s">
        <v>479</v>
      </c>
      <c r="C549" s="105">
        <v>1</v>
      </c>
      <c r="D549" s="105"/>
    </row>
    <row r="550" ht="20.25" customHeight="1" spans="1:4">
      <c r="A550" s="84">
        <v>208</v>
      </c>
      <c r="B550" s="84" t="s">
        <v>480</v>
      </c>
      <c r="C550" s="103">
        <f>C551+C570+C580+C599+C603+C613+C621+C628+C636+C645+C650+C653+C656+C659+C662+C665+C669+C673+C681+C684+C578</f>
        <v>3503.17</v>
      </c>
      <c r="D550" s="103">
        <f>D551+D570+D580+D599+D603+D613+D621+D628+D636+D645+D650+D653+D656+D659+D662+D665+D669+D673+D681+D684+D578</f>
        <v>2223.93</v>
      </c>
    </row>
    <row r="551" ht="20.25" customHeight="1" spans="1:4">
      <c r="A551" s="84">
        <v>20801</v>
      </c>
      <c r="B551" s="84" t="s">
        <v>481</v>
      </c>
      <c r="C551" s="103">
        <f>SUM(C552:C569)</f>
        <v>60.39</v>
      </c>
      <c r="D551" s="103">
        <f>SUM(D552:D569)</f>
        <v>57.95</v>
      </c>
    </row>
    <row r="552" ht="20.25" customHeight="1" spans="1:4">
      <c r="A552" s="82">
        <v>2080101</v>
      </c>
      <c r="B552" s="83" t="s">
        <v>112</v>
      </c>
      <c r="C552" s="104"/>
      <c r="D552" s="104"/>
    </row>
    <row r="553" ht="20.25" customHeight="1" spans="1:4">
      <c r="A553" s="82">
        <v>2080102</v>
      </c>
      <c r="B553" s="83" t="s">
        <v>113</v>
      </c>
      <c r="C553" s="104"/>
      <c r="D553" s="104"/>
    </row>
    <row r="554" ht="20.25" customHeight="1" spans="1:4">
      <c r="A554" s="82">
        <v>2080103</v>
      </c>
      <c r="B554" s="83" t="s">
        <v>114</v>
      </c>
      <c r="C554" s="104"/>
      <c r="D554" s="104"/>
    </row>
    <row r="555" ht="20.25" customHeight="1" spans="1:4">
      <c r="A555" s="82">
        <v>2080104</v>
      </c>
      <c r="B555" s="83" t="s">
        <v>482</v>
      </c>
      <c r="C555" s="104"/>
      <c r="D555" s="104"/>
    </row>
    <row r="556" ht="20.25" customHeight="1" spans="1:4">
      <c r="A556" s="82">
        <v>2080105</v>
      </c>
      <c r="B556" s="83" t="s">
        <v>483</v>
      </c>
      <c r="C556" s="104"/>
      <c r="D556" s="104"/>
    </row>
    <row r="557" ht="20.25" customHeight="1" spans="1:4">
      <c r="A557" s="82">
        <v>2080106</v>
      </c>
      <c r="B557" s="83" t="s">
        <v>484</v>
      </c>
      <c r="C557" s="104">
        <v>60</v>
      </c>
      <c r="D557" s="104">
        <v>54.47</v>
      </c>
    </row>
    <row r="558" ht="20.25" customHeight="1" spans="1:4">
      <c r="A558" s="82">
        <v>2080107</v>
      </c>
      <c r="B558" s="83" t="s">
        <v>485</v>
      </c>
      <c r="C558" s="104"/>
      <c r="D558" s="104"/>
    </row>
    <row r="559" ht="20.25" customHeight="1" spans="1:4">
      <c r="A559" s="82">
        <v>2080108</v>
      </c>
      <c r="B559" s="83" t="s">
        <v>153</v>
      </c>
      <c r="C559" s="104"/>
      <c r="D559" s="104"/>
    </row>
    <row r="560" ht="20.25" customHeight="1" spans="1:4">
      <c r="A560" s="82">
        <v>2080109</v>
      </c>
      <c r="B560" s="83" t="s">
        <v>486</v>
      </c>
      <c r="C560" s="104"/>
      <c r="D560" s="104"/>
    </row>
    <row r="561" ht="20.25" customHeight="1" spans="1:4">
      <c r="A561" s="82">
        <v>2080110</v>
      </c>
      <c r="B561" s="83" t="s">
        <v>487</v>
      </c>
      <c r="C561" s="104"/>
      <c r="D561" s="104"/>
    </row>
    <row r="562" ht="20.25" customHeight="1" spans="1:4">
      <c r="A562" s="82">
        <v>2080111</v>
      </c>
      <c r="B562" s="83" t="s">
        <v>488</v>
      </c>
      <c r="C562" s="104"/>
      <c r="D562" s="104"/>
    </row>
    <row r="563" ht="19.5" customHeight="1" spans="1:4">
      <c r="A563" s="82">
        <v>2080112</v>
      </c>
      <c r="B563" s="83" t="s">
        <v>489</v>
      </c>
      <c r="C563" s="104"/>
      <c r="D563" s="104"/>
    </row>
    <row r="564" ht="19.5" customHeight="1" spans="1:4">
      <c r="A564" s="82">
        <v>2080113</v>
      </c>
      <c r="B564" s="83" t="s">
        <v>490</v>
      </c>
      <c r="C564" s="104"/>
      <c r="D564" s="104"/>
    </row>
    <row r="565" ht="19.5" customHeight="1" spans="1:4">
      <c r="A565" s="82">
        <v>2080114</v>
      </c>
      <c r="B565" s="83" t="s">
        <v>491</v>
      </c>
      <c r="C565" s="104"/>
      <c r="D565" s="104"/>
    </row>
    <row r="566" ht="19.5" customHeight="1" spans="1:4">
      <c r="A566" s="82">
        <v>2080115</v>
      </c>
      <c r="B566" s="83" t="s">
        <v>492</v>
      </c>
      <c r="C566" s="104"/>
      <c r="D566" s="104"/>
    </row>
    <row r="567" ht="19.5" customHeight="1" spans="1:4">
      <c r="A567" s="82">
        <v>2080116</v>
      </c>
      <c r="B567" s="83" t="s">
        <v>493</v>
      </c>
      <c r="C567" s="104"/>
      <c r="D567" s="104"/>
    </row>
    <row r="568" ht="19.5" customHeight="1" spans="1:4">
      <c r="A568" s="82">
        <v>2080150</v>
      </c>
      <c r="B568" s="83" t="s">
        <v>121</v>
      </c>
      <c r="C568" s="104"/>
      <c r="D568" s="104"/>
    </row>
    <row r="569" ht="20.25" customHeight="1" spans="1:4">
      <c r="A569" s="82">
        <v>2080199</v>
      </c>
      <c r="B569" s="83" t="s">
        <v>494</v>
      </c>
      <c r="C569" s="104">
        <v>0.39</v>
      </c>
      <c r="D569" s="104">
        <v>3.48</v>
      </c>
    </row>
    <row r="570" ht="20.25" customHeight="1" spans="1:4">
      <c r="A570" s="84">
        <v>20802</v>
      </c>
      <c r="B570" s="84" t="s">
        <v>495</v>
      </c>
      <c r="C570" s="103">
        <f>SUM(C571:C577)</f>
        <v>162.6</v>
      </c>
      <c r="D570" s="103">
        <f>SUM(D571:D577)</f>
        <v>79.8</v>
      </c>
    </row>
    <row r="571" ht="20.25" customHeight="1" spans="1:4">
      <c r="A571" s="82">
        <v>2080201</v>
      </c>
      <c r="B571" s="83" t="s">
        <v>112</v>
      </c>
      <c r="C571" s="104"/>
      <c r="D571" s="104"/>
    </row>
    <row r="572" ht="20.25" customHeight="1" spans="1:4">
      <c r="A572" s="82">
        <v>2080202</v>
      </c>
      <c r="B572" s="83" t="s">
        <v>113</v>
      </c>
      <c r="C572" s="104"/>
      <c r="D572" s="104"/>
    </row>
    <row r="573" ht="20.25" customHeight="1" spans="1:4">
      <c r="A573" s="82">
        <v>2080203</v>
      </c>
      <c r="B573" s="83" t="s">
        <v>114</v>
      </c>
      <c r="C573" s="104"/>
      <c r="D573" s="104"/>
    </row>
    <row r="574" ht="20.25" customHeight="1" spans="1:4">
      <c r="A574" s="82">
        <v>2080206</v>
      </c>
      <c r="B574" s="83" t="s">
        <v>496</v>
      </c>
      <c r="C574" s="104"/>
      <c r="D574" s="104"/>
    </row>
    <row r="575" ht="20.25" customHeight="1" spans="1:4">
      <c r="A575" s="82">
        <v>2080207</v>
      </c>
      <c r="B575" s="83" t="s">
        <v>497</v>
      </c>
      <c r="C575" s="104"/>
      <c r="D575" s="104"/>
    </row>
    <row r="576" ht="20.25" customHeight="1" spans="1:4">
      <c r="A576" s="82">
        <v>2080208</v>
      </c>
      <c r="B576" s="83" t="s">
        <v>498</v>
      </c>
      <c r="C576" s="104">
        <v>39.6</v>
      </c>
      <c r="D576" s="104">
        <v>27</v>
      </c>
    </row>
    <row r="577" ht="20.25" customHeight="1" spans="1:4">
      <c r="A577" s="82">
        <v>2080299</v>
      </c>
      <c r="B577" s="83" t="s">
        <v>499</v>
      </c>
      <c r="C577" s="104">
        <v>123</v>
      </c>
      <c r="D577" s="104">
        <v>52.8</v>
      </c>
    </row>
    <row r="578" ht="20.25" customHeight="1" spans="1:4">
      <c r="A578" s="82">
        <v>20804</v>
      </c>
      <c r="B578" s="84" t="s">
        <v>500</v>
      </c>
      <c r="C578" s="103">
        <f>C579</f>
        <v>0</v>
      </c>
      <c r="D578" s="103">
        <f>D579</f>
        <v>0</v>
      </c>
    </row>
    <row r="579" ht="20.25" customHeight="1" spans="1:4">
      <c r="A579" s="82">
        <v>2080402</v>
      </c>
      <c r="B579" s="83" t="s">
        <v>501</v>
      </c>
      <c r="C579" s="104"/>
      <c r="D579" s="104"/>
    </row>
    <row r="580" ht="20.25" customHeight="1" spans="1:4">
      <c r="A580" s="84">
        <v>20805</v>
      </c>
      <c r="B580" s="84" t="s">
        <v>502</v>
      </c>
      <c r="C580" s="103">
        <f>C581+C582+C585+C586+C591+C596+C598+C597</f>
        <v>1233.01</v>
      </c>
      <c r="D580" s="103">
        <f>D581+D582+D585+D586+D591+D596+D598+D597</f>
        <v>1200.38</v>
      </c>
    </row>
    <row r="581" ht="20.25" customHeight="1" spans="1:4">
      <c r="A581" s="82">
        <v>2080501</v>
      </c>
      <c r="B581" s="83" t="s">
        <v>503</v>
      </c>
      <c r="C581" s="104">
        <v>86.87</v>
      </c>
      <c r="D581" s="104">
        <v>95.63</v>
      </c>
    </row>
    <row r="582" ht="20.25" customHeight="1" spans="1:4">
      <c r="A582" s="84">
        <v>2080502</v>
      </c>
      <c r="B582" s="81" t="s">
        <v>504</v>
      </c>
      <c r="C582" s="103">
        <v>390.94</v>
      </c>
      <c r="D582" s="103">
        <v>388.3</v>
      </c>
    </row>
    <row r="583" ht="20.25" customHeight="1" spans="1:4">
      <c r="A583" s="82">
        <v>208050201</v>
      </c>
      <c r="B583" s="83" t="s">
        <v>505</v>
      </c>
      <c r="C583" s="111">
        <v>280.9</v>
      </c>
      <c r="D583" s="111">
        <v>306.1</v>
      </c>
    </row>
    <row r="584" ht="20.25" customHeight="1" spans="1:4">
      <c r="A584" s="82">
        <v>208050202</v>
      </c>
      <c r="B584" s="83" t="s">
        <v>506</v>
      </c>
      <c r="C584" s="111">
        <v>110.04</v>
      </c>
      <c r="D584" s="111">
        <v>82.2</v>
      </c>
    </row>
    <row r="585" ht="20.25" customHeight="1" spans="1:4">
      <c r="A585" s="82">
        <v>2080503</v>
      </c>
      <c r="B585" s="83" t="s">
        <v>507</v>
      </c>
      <c r="C585" s="104"/>
      <c r="D585" s="104"/>
    </row>
    <row r="586" ht="20.25" customHeight="1" spans="1:4">
      <c r="A586" s="84">
        <v>2080505</v>
      </c>
      <c r="B586" s="81" t="s">
        <v>508</v>
      </c>
      <c r="C586" s="103">
        <f t="shared" ref="C586:C591" si="2">C587+C588</f>
        <v>502.3</v>
      </c>
      <c r="D586" s="103">
        <f t="shared" ref="D586:D591" si="3">D587+D588</f>
        <v>417.64</v>
      </c>
    </row>
    <row r="587" ht="20.25" customHeight="1" spans="1:4">
      <c r="A587" s="82">
        <v>208050501</v>
      </c>
      <c r="B587" s="83" t="s">
        <v>509</v>
      </c>
      <c r="C587" s="104">
        <v>98.9</v>
      </c>
      <c r="D587" s="104">
        <v>79</v>
      </c>
    </row>
    <row r="588" ht="20.25" customHeight="1" spans="1:4">
      <c r="A588" s="84">
        <v>208050502</v>
      </c>
      <c r="B588" s="81" t="s">
        <v>510</v>
      </c>
      <c r="C588" s="103">
        <f t="shared" si="2"/>
        <v>403.4</v>
      </c>
      <c r="D588" s="103">
        <f t="shared" si="3"/>
        <v>338.64</v>
      </c>
    </row>
    <row r="589" ht="20.25" customHeight="1" spans="1:4">
      <c r="A589" s="82">
        <v>20805050201</v>
      </c>
      <c r="B589" s="83" t="s">
        <v>511</v>
      </c>
      <c r="C589" s="104">
        <v>47.4</v>
      </c>
      <c r="D589" s="104">
        <v>38.74</v>
      </c>
    </row>
    <row r="590" ht="20.25" customHeight="1" spans="1:4">
      <c r="A590" s="82">
        <v>20805050202</v>
      </c>
      <c r="B590" s="83" t="s">
        <v>512</v>
      </c>
      <c r="C590" s="104">
        <v>356</v>
      </c>
      <c r="D590" s="104">
        <v>299.9</v>
      </c>
    </row>
    <row r="591" ht="20.25" customHeight="1" spans="1:4">
      <c r="A591" s="84">
        <v>2080506</v>
      </c>
      <c r="B591" s="81" t="s">
        <v>513</v>
      </c>
      <c r="C591" s="103">
        <f t="shared" si="2"/>
        <v>252.9</v>
      </c>
      <c r="D591" s="103">
        <f t="shared" si="3"/>
        <v>291.9</v>
      </c>
    </row>
    <row r="592" ht="20.25" customHeight="1" spans="1:4">
      <c r="A592" s="82">
        <v>208050601</v>
      </c>
      <c r="B592" s="83" t="s">
        <v>514</v>
      </c>
      <c r="C592" s="104">
        <v>51.6</v>
      </c>
      <c r="D592" s="104">
        <v>40</v>
      </c>
    </row>
    <row r="593" ht="20.25" customHeight="1" spans="1:4">
      <c r="A593" s="84">
        <v>208050602</v>
      </c>
      <c r="B593" s="81" t="s">
        <v>515</v>
      </c>
      <c r="C593" s="103">
        <f>C594+C595</f>
        <v>201.3</v>
      </c>
      <c r="D593" s="103">
        <f>D594+D595</f>
        <v>251.9</v>
      </c>
    </row>
    <row r="594" ht="20.25" customHeight="1" spans="1:4">
      <c r="A594" s="82">
        <v>20805060201</v>
      </c>
      <c r="B594" s="83" t="s">
        <v>516</v>
      </c>
      <c r="C594" s="104">
        <v>22.8</v>
      </c>
      <c r="D594" s="104">
        <v>21</v>
      </c>
    </row>
    <row r="595" ht="20.25" customHeight="1" spans="1:4">
      <c r="A595" s="82">
        <v>20805060202</v>
      </c>
      <c r="B595" s="83" t="s">
        <v>517</v>
      </c>
      <c r="C595" s="104">
        <v>178.5</v>
      </c>
      <c r="D595" s="112">
        <v>230.9</v>
      </c>
    </row>
    <row r="596" ht="20.25" customHeight="1" spans="1:4">
      <c r="A596" s="82">
        <v>2080507</v>
      </c>
      <c r="B596" s="83" t="s">
        <v>518</v>
      </c>
      <c r="C596" s="104"/>
      <c r="D596" s="104"/>
    </row>
    <row r="597" ht="20.25" customHeight="1" spans="1:4">
      <c r="A597" s="82">
        <v>2080508</v>
      </c>
      <c r="B597" s="83" t="s">
        <v>519</v>
      </c>
      <c r="C597" s="104"/>
      <c r="D597" s="104"/>
    </row>
    <row r="598" ht="20.25" customHeight="1" spans="1:4">
      <c r="A598" s="82">
        <v>2080599</v>
      </c>
      <c r="B598" s="83" t="s">
        <v>520</v>
      </c>
      <c r="C598" s="104"/>
      <c r="D598" s="104">
        <v>6.91</v>
      </c>
    </row>
    <row r="599" ht="20.25" customHeight="1" spans="1:4">
      <c r="A599" s="84">
        <v>20806</v>
      </c>
      <c r="B599" s="84" t="s">
        <v>521</v>
      </c>
      <c r="C599" s="107">
        <f>SUM(C600:C602)</f>
        <v>0</v>
      </c>
      <c r="D599" s="107">
        <f>SUM(D600:D602)</f>
        <v>0</v>
      </c>
    </row>
    <row r="600" ht="20.25" customHeight="1" spans="1:4">
      <c r="A600" s="82">
        <v>2080601</v>
      </c>
      <c r="B600" s="83" t="s">
        <v>522</v>
      </c>
      <c r="C600" s="105"/>
      <c r="D600" s="105"/>
    </row>
    <row r="601" ht="20.25" customHeight="1" spans="1:4">
      <c r="A601" s="82">
        <v>2080602</v>
      </c>
      <c r="B601" s="83" t="s">
        <v>523</v>
      </c>
      <c r="C601" s="105"/>
      <c r="D601" s="105"/>
    </row>
    <row r="602" ht="20.25" customHeight="1" spans="1:4">
      <c r="A602" s="82">
        <v>2080699</v>
      </c>
      <c r="B602" s="83" t="s">
        <v>524</v>
      </c>
      <c r="C602" s="105"/>
      <c r="D602" s="105"/>
    </row>
    <row r="603" ht="20.25" customHeight="1" spans="1:4">
      <c r="A603" s="84">
        <v>20807</v>
      </c>
      <c r="B603" s="84" t="s">
        <v>525</v>
      </c>
      <c r="C603" s="103">
        <f>SUM(C604:C612)</f>
        <v>45.48</v>
      </c>
      <c r="D603" s="103">
        <f>SUM(D604:D612)</f>
        <v>0</v>
      </c>
    </row>
    <row r="604" ht="20.25" customHeight="1" spans="1:4">
      <c r="A604" s="82">
        <v>2080701</v>
      </c>
      <c r="B604" s="83" t="s">
        <v>526</v>
      </c>
      <c r="C604" s="105"/>
      <c r="D604" s="105"/>
    </row>
    <row r="605" ht="20.25" customHeight="1" spans="1:4">
      <c r="A605" s="82">
        <v>2080702</v>
      </c>
      <c r="B605" s="83" t="s">
        <v>527</v>
      </c>
      <c r="C605" s="105"/>
      <c r="D605" s="105"/>
    </row>
    <row r="606" ht="20.25" customHeight="1" spans="1:4">
      <c r="A606" s="82">
        <v>2080704</v>
      </c>
      <c r="B606" s="83" t="s">
        <v>528</v>
      </c>
      <c r="C606" s="105">
        <v>45.48</v>
      </c>
      <c r="D606" s="105"/>
    </row>
    <row r="607" ht="20.25" customHeight="1" spans="1:4">
      <c r="A607" s="82">
        <v>2080705</v>
      </c>
      <c r="B607" s="83" t="s">
        <v>529</v>
      </c>
      <c r="C607" s="105"/>
      <c r="D607" s="105"/>
    </row>
    <row r="608" ht="20.25" customHeight="1" spans="1:4">
      <c r="A608" s="82">
        <v>2080709</v>
      </c>
      <c r="B608" s="83" t="s">
        <v>530</v>
      </c>
      <c r="C608" s="105"/>
      <c r="D608" s="105"/>
    </row>
    <row r="609" ht="20.25" customHeight="1" spans="1:4">
      <c r="A609" s="82">
        <v>2080711</v>
      </c>
      <c r="B609" s="83" t="s">
        <v>531</v>
      </c>
      <c r="C609" s="105"/>
      <c r="D609" s="105"/>
    </row>
    <row r="610" ht="20.25" customHeight="1" spans="1:4">
      <c r="A610" s="82">
        <v>2080712</v>
      </c>
      <c r="B610" s="83" t="s">
        <v>532</v>
      </c>
      <c r="C610" s="105"/>
      <c r="D610" s="105"/>
    </row>
    <row r="611" ht="20.25" customHeight="1" spans="1:4">
      <c r="A611" s="82">
        <v>2080713</v>
      </c>
      <c r="B611" s="83" t="s">
        <v>533</v>
      </c>
      <c r="C611" s="105"/>
      <c r="D611" s="105"/>
    </row>
    <row r="612" ht="20.25" customHeight="1" spans="1:4">
      <c r="A612" s="82">
        <v>2080799</v>
      </c>
      <c r="B612" s="83" t="s">
        <v>534</v>
      </c>
      <c r="C612" s="105"/>
      <c r="D612" s="105"/>
    </row>
    <row r="613" ht="20.25" customHeight="1" spans="1:4">
      <c r="A613" s="84">
        <v>20808</v>
      </c>
      <c r="B613" s="84" t="s">
        <v>535</v>
      </c>
      <c r="C613" s="103">
        <f>SUM(C614:C620)</f>
        <v>212.67</v>
      </c>
      <c r="D613" s="103">
        <f>SUM(D614:D620)</f>
        <v>247.88</v>
      </c>
    </row>
    <row r="614" ht="20.25" customHeight="1" spans="1:4">
      <c r="A614" s="82">
        <v>2080801</v>
      </c>
      <c r="B614" s="83" t="s">
        <v>536</v>
      </c>
      <c r="C614" s="104">
        <v>1.57</v>
      </c>
      <c r="D614" s="104">
        <v>9.1</v>
      </c>
    </row>
    <row r="615" ht="20.25" customHeight="1" spans="1:4">
      <c r="A615" s="82">
        <v>2080802</v>
      </c>
      <c r="B615" s="83" t="s">
        <v>537</v>
      </c>
      <c r="C615" s="104">
        <v>2.68</v>
      </c>
      <c r="D615" s="104">
        <v>2.68</v>
      </c>
    </row>
    <row r="616" ht="20.25" customHeight="1" spans="1:4">
      <c r="A616" s="82">
        <v>2080803</v>
      </c>
      <c r="B616" s="83" t="s">
        <v>538</v>
      </c>
      <c r="C616" s="104">
        <v>13.4</v>
      </c>
      <c r="D616" s="104">
        <v>57.86</v>
      </c>
    </row>
    <row r="617" ht="20.25" customHeight="1" spans="1:4">
      <c r="A617" s="82">
        <v>2080804</v>
      </c>
      <c r="B617" s="83" t="s">
        <v>539</v>
      </c>
      <c r="C617" s="104"/>
      <c r="D617" s="104"/>
    </row>
    <row r="618" ht="20.25" customHeight="1" spans="1:4">
      <c r="A618" s="82">
        <v>2080805</v>
      </c>
      <c r="B618" s="83" t="s">
        <v>540</v>
      </c>
      <c r="C618" s="104">
        <v>69</v>
      </c>
      <c r="D618" s="104">
        <v>65.07</v>
      </c>
    </row>
    <row r="619" ht="20.25" customHeight="1" spans="1:4">
      <c r="A619" s="82">
        <v>2080806</v>
      </c>
      <c r="B619" s="83" t="s">
        <v>541</v>
      </c>
      <c r="C619" s="104">
        <v>16.52</v>
      </c>
      <c r="D619" s="104">
        <v>16.5</v>
      </c>
    </row>
    <row r="620" ht="20.25" customHeight="1" spans="1:4">
      <c r="A620" s="82">
        <v>2080899</v>
      </c>
      <c r="B620" s="83" t="s">
        <v>542</v>
      </c>
      <c r="C620" s="104">
        <v>109.5</v>
      </c>
      <c r="D620" s="104">
        <v>96.67</v>
      </c>
    </row>
    <row r="621" ht="20.25" customHeight="1" spans="1:4">
      <c r="A621" s="84">
        <v>20809</v>
      </c>
      <c r="B621" s="84" t="s">
        <v>543</v>
      </c>
      <c r="C621" s="103">
        <f>SUM(C622:C627)</f>
        <v>97.4</v>
      </c>
      <c r="D621" s="103">
        <f>SUM(D622:D627)</f>
        <v>80.96</v>
      </c>
    </row>
    <row r="622" ht="20.25" customHeight="1" spans="1:4">
      <c r="A622" s="82">
        <v>2080901</v>
      </c>
      <c r="B622" s="83" t="s">
        <v>544</v>
      </c>
      <c r="C622" s="104">
        <v>96</v>
      </c>
      <c r="D622" s="104">
        <v>80.5</v>
      </c>
    </row>
    <row r="623" ht="20.25" customHeight="1" spans="1:4">
      <c r="A623" s="82">
        <v>2080902</v>
      </c>
      <c r="B623" s="83" t="s">
        <v>545</v>
      </c>
      <c r="C623" s="104"/>
      <c r="D623" s="104"/>
    </row>
    <row r="624" ht="20.25" customHeight="1" spans="1:4">
      <c r="A624" s="82">
        <v>2080903</v>
      </c>
      <c r="B624" s="83" t="s">
        <v>546</v>
      </c>
      <c r="C624" s="104"/>
      <c r="D624" s="104"/>
    </row>
    <row r="625" ht="20.25" customHeight="1" spans="1:4">
      <c r="A625" s="82">
        <v>2080904</v>
      </c>
      <c r="B625" s="83" t="s">
        <v>547</v>
      </c>
      <c r="C625" s="104">
        <v>1.4</v>
      </c>
      <c r="D625" s="104"/>
    </row>
    <row r="626" ht="20.25" customHeight="1" spans="1:4">
      <c r="A626" s="82">
        <v>2080905</v>
      </c>
      <c r="B626" s="83" t="s">
        <v>548</v>
      </c>
      <c r="C626" s="104"/>
      <c r="D626" s="104">
        <v>0.46</v>
      </c>
    </row>
    <row r="627" ht="20.25" customHeight="1" spans="1:4">
      <c r="A627" s="82">
        <v>2080999</v>
      </c>
      <c r="B627" s="83" t="s">
        <v>549</v>
      </c>
      <c r="C627" s="104"/>
      <c r="D627" s="104"/>
    </row>
    <row r="628" ht="20.25" customHeight="1" spans="1:4">
      <c r="A628" s="84">
        <v>20810</v>
      </c>
      <c r="B628" s="84" t="s">
        <v>550</v>
      </c>
      <c r="C628" s="103">
        <f>SUM(C629:C635)</f>
        <v>158.9</v>
      </c>
      <c r="D628" s="103">
        <f>SUM(D629:D635)</f>
        <v>119.91</v>
      </c>
    </row>
    <row r="629" ht="20.25" customHeight="1" spans="1:4">
      <c r="A629" s="82">
        <v>2081001</v>
      </c>
      <c r="B629" s="83" t="s">
        <v>551</v>
      </c>
      <c r="C629" s="104">
        <v>1.9</v>
      </c>
      <c r="D629" s="104"/>
    </row>
    <row r="630" ht="20.25" customHeight="1" spans="1:4">
      <c r="A630" s="82">
        <v>2081002</v>
      </c>
      <c r="B630" s="83" t="s">
        <v>552</v>
      </c>
      <c r="C630" s="104">
        <v>85</v>
      </c>
      <c r="D630" s="104">
        <v>74.13</v>
      </c>
    </row>
    <row r="631" ht="20.25" customHeight="1" spans="1:4">
      <c r="A631" s="82">
        <v>2081003</v>
      </c>
      <c r="B631" s="83" t="s">
        <v>553</v>
      </c>
      <c r="C631" s="104"/>
      <c r="D631" s="104"/>
    </row>
    <row r="632" ht="20.25" customHeight="1" spans="1:4">
      <c r="A632" s="82">
        <v>2081004</v>
      </c>
      <c r="B632" s="83" t="s">
        <v>554</v>
      </c>
      <c r="C632" s="104">
        <v>17</v>
      </c>
      <c r="D632" s="104"/>
    </row>
    <row r="633" ht="20.25" customHeight="1" spans="1:4">
      <c r="A633" s="82">
        <v>2081005</v>
      </c>
      <c r="B633" s="83" t="s">
        <v>555</v>
      </c>
      <c r="C633" s="104">
        <v>55</v>
      </c>
      <c r="D633" s="104">
        <v>45.78</v>
      </c>
    </row>
    <row r="634" ht="20.25" customHeight="1" spans="1:4">
      <c r="A634" s="82">
        <v>2081006</v>
      </c>
      <c r="B634" s="83" t="s">
        <v>556</v>
      </c>
      <c r="C634" s="104"/>
      <c r="D634" s="104"/>
    </row>
    <row r="635" ht="20.25" customHeight="1" spans="1:4">
      <c r="A635" s="82">
        <v>2081099</v>
      </c>
      <c r="B635" s="83" t="s">
        <v>557</v>
      </c>
      <c r="C635" s="104"/>
      <c r="D635" s="104"/>
    </row>
    <row r="636" ht="20.25" customHeight="1" spans="1:4">
      <c r="A636" s="84">
        <v>20811</v>
      </c>
      <c r="B636" s="84" t="s">
        <v>558</v>
      </c>
      <c r="C636" s="103">
        <f>SUM(C637:C644)</f>
        <v>0.1</v>
      </c>
      <c r="D636" s="103">
        <f>SUM(D637:D644)</f>
        <v>20.7</v>
      </c>
    </row>
    <row r="637" ht="20.25" customHeight="1" spans="1:4">
      <c r="A637" s="82">
        <v>2081101</v>
      </c>
      <c r="B637" s="83" t="s">
        <v>112</v>
      </c>
      <c r="C637" s="104"/>
      <c r="D637" s="104"/>
    </row>
    <row r="638" ht="20.25" customHeight="1" spans="1:4">
      <c r="A638" s="82">
        <v>2081102</v>
      </c>
      <c r="B638" s="83" t="s">
        <v>113</v>
      </c>
      <c r="C638" s="104"/>
      <c r="D638" s="104"/>
    </row>
    <row r="639" ht="20.25" customHeight="1" spans="1:4">
      <c r="A639" s="82">
        <v>2081103</v>
      </c>
      <c r="B639" s="83" t="s">
        <v>114</v>
      </c>
      <c r="C639" s="104"/>
      <c r="D639" s="104"/>
    </row>
    <row r="640" ht="20.25" customHeight="1" spans="1:4">
      <c r="A640" s="82">
        <v>2081104</v>
      </c>
      <c r="B640" s="83" t="s">
        <v>559</v>
      </c>
      <c r="C640" s="104"/>
      <c r="D640" s="104"/>
    </row>
    <row r="641" ht="20.25" customHeight="1" spans="1:4">
      <c r="A641" s="82">
        <v>2081105</v>
      </c>
      <c r="B641" s="83" t="s">
        <v>560</v>
      </c>
      <c r="C641" s="104">
        <v>0.1</v>
      </c>
      <c r="D641" s="104">
        <v>20.7</v>
      </c>
    </row>
    <row r="642" ht="20.25" customHeight="1" spans="1:4">
      <c r="A642" s="82">
        <v>2081106</v>
      </c>
      <c r="B642" s="83" t="s">
        <v>561</v>
      </c>
      <c r="C642" s="104"/>
      <c r="D642" s="104"/>
    </row>
    <row r="643" ht="20.25" customHeight="1" spans="1:4">
      <c r="A643" s="82">
        <v>2081107</v>
      </c>
      <c r="B643" s="83" t="s">
        <v>562</v>
      </c>
      <c r="C643" s="104"/>
      <c r="D643" s="104"/>
    </row>
    <row r="644" ht="20.25" customHeight="1" spans="1:4">
      <c r="A644" s="82">
        <v>2081199</v>
      </c>
      <c r="B644" s="83" t="s">
        <v>563</v>
      </c>
      <c r="C644" s="104"/>
      <c r="D644" s="104"/>
    </row>
    <row r="645" ht="20.25" customHeight="1" spans="1:4">
      <c r="A645" s="84">
        <v>20816</v>
      </c>
      <c r="B645" s="84" t="s">
        <v>564</v>
      </c>
      <c r="C645" s="103">
        <f>SUM(C646:C649)</f>
        <v>0</v>
      </c>
      <c r="D645" s="103">
        <f>SUM(D646:D649)</f>
        <v>0</v>
      </c>
    </row>
    <row r="646" ht="20.25" customHeight="1" spans="1:4">
      <c r="A646" s="82">
        <v>2081601</v>
      </c>
      <c r="B646" s="83" t="s">
        <v>112</v>
      </c>
      <c r="C646" s="104"/>
      <c r="D646" s="104"/>
    </row>
    <row r="647" ht="20.25" customHeight="1" spans="1:4">
      <c r="A647" s="82">
        <v>2081602</v>
      </c>
      <c r="B647" s="83" t="s">
        <v>113</v>
      </c>
      <c r="C647" s="104"/>
      <c r="D647" s="104"/>
    </row>
    <row r="648" ht="20.25" customHeight="1" spans="1:4">
      <c r="A648" s="82">
        <v>2081603</v>
      </c>
      <c r="B648" s="83" t="s">
        <v>114</v>
      </c>
      <c r="C648" s="104"/>
      <c r="D648" s="104"/>
    </row>
    <row r="649" ht="20.25" customHeight="1" spans="1:4">
      <c r="A649" s="82">
        <v>2081699</v>
      </c>
      <c r="B649" s="83" t="s">
        <v>565</v>
      </c>
      <c r="C649" s="104"/>
      <c r="D649" s="104"/>
    </row>
    <row r="650" ht="20.25" customHeight="1" spans="1:4">
      <c r="A650" s="84">
        <v>20819</v>
      </c>
      <c r="B650" s="84" t="s">
        <v>566</v>
      </c>
      <c r="C650" s="103">
        <f>SUM(C651:C652)</f>
        <v>183</v>
      </c>
      <c r="D650" s="103">
        <f>SUM(D651:D652)</f>
        <v>138.73</v>
      </c>
    </row>
    <row r="651" ht="20.25" customHeight="1" spans="1:4">
      <c r="A651" s="82">
        <v>2081901</v>
      </c>
      <c r="B651" s="83" t="s">
        <v>567</v>
      </c>
      <c r="C651" s="104">
        <v>4</v>
      </c>
      <c r="D651" s="104">
        <v>4.27</v>
      </c>
    </row>
    <row r="652" ht="20.25" customHeight="1" spans="1:4">
      <c r="A652" s="82">
        <v>2081902</v>
      </c>
      <c r="B652" s="83" t="s">
        <v>568</v>
      </c>
      <c r="C652" s="104">
        <v>179</v>
      </c>
      <c r="D652" s="104">
        <v>134.46</v>
      </c>
    </row>
    <row r="653" ht="20.25" customHeight="1" spans="1:4">
      <c r="A653" s="84">
        <v>20820</v>
      </c>
      <c r="B653" s="84" t="s">
        <v>569</v>
      </c>
      <c r="C653" s="103">
        <f>SUM(C654:C655)</f>
        <v>2</v>
      </c>
      <c r="D653" s="103">
        <f>SUM(D654:D655)</f>
        <v>0.99</v>
      </c>
    </row>
    <row r="654" ht="20.25" customHeight="1" spans="1:4">
      <c r="A654" s="82">
        <v>2082001</v>
      </c>
      <c r="B654" s="83" t="s">
        <v>570</v>
      </c>
      <c r="C654" s="104">
        <v>2</v>
      </c>
      <c r="D654" s="104">
        <v>0.99</v>
      </c>
    </row>
    <row r="655" ht="20.25" customHeight="1" spans="1:4">
      <c r="A655" s="82">
        <v>2082002</v>
      </c>
      <c r="B655" s="83" t="s">
        <v>571</v>
      </c>
      <c r="C655" s="104"/>
      <c r="D655" s="104"/>
    </row>
    <row r="656" ht="20.25" customHeight="1" spans="1:4">
      <c r="A656" s="84">
        <v>20821</v>
      </c>
      <c r="B656" s="84" t="s">
        <v>572</v>
      </c>
      <c r="C656" s="103">
        <f>SUM(C657:C658)</f>
        <v>136</v>
      </c>
      <c r="D656" s="103">
        <f>SUM(D657:D658)</f>
        <v>70.17</v>
      </c>
    </row>
    <row r="657" ht="20.25" customHeight="1" spans="1:4">
      <c r="A657" s="82">
        <v>2082101</v>
      </c>
      <c r="B657" s="83" t="s">
        <v>573</v>
      </c>
      <c r="C657" s="104"/>
      <c r="D657" s="104"/>
    </row>
    <row r="658" ht="20.25" customHeight="1" spans="1:4">
      <c r="A658" s="82">
        <v>2082102</v>
      </c>
      <c r="B658" s="83" t="s">
        <v>574</v>
      </c>
      <c r="C658" s="104">
        <v>136</v>
      </c>
      <c r="D658" s="104">
        <v>70.17</v>
      </c>
    </row>
    <row r="659" ht="20.25" customHeight="1" spans="1:4">
      <c r="A659" s="82">
        <v>20824</v>
      </c>
      <c r="B659" s="84" t="s">
        <v>575</v>
      </c>
      <c r="C659" s="103">
        <f>SUM(C660:C661)</f>
        <v>0</v>
      </c>
      <c r="D659" s="103">
        <f>SUM(D660:D661)</f>
        <v>0</v>
      </c>
    </row>
    <row r="660" ht="20.25" customHeight="1" spans="1:4">
      <c r="A660" s="82">
        <v>2082401</v>
      </c>
      <c r="B660" s="83" t="s">
        <v>576</v>
      </c>
      <c r="C660" s="105"/>
      <c r="D660" s="105"/>
    </row>
    <row r="661" ht="20.25" customHeight="1" spans="1:4">
      <c r="A661" s="82">
        <v>2082402</v>
      </c>
      <c r="B661" s="83" t="s">
        <v>577</v>
      </c>
      <c r="C661" s="105"/>
      <c r="D661" s="105"/>
    </row>
    <row r="662" ht="20.25" customHeight="1" spans="1:4">
      <c r="A662" s="84">
        <v>20825</v>
      </c>
      <c r="B662" s="84" t="s">
        <v>578</v>
      </c>
      <c r="C662" s="103">
        <f>SUM(C663:C664)</f>
        <v>2.28</v>
      </c>
      <c r="D662" s="103">
        <f>SUM(D663:D664)</f>
        <v>1.17</v>
      </c>
    </row>
    <row r="663" ht="20.25" customHeight="1" spans="1:4">
      <c r="A663" s="82">
        <v>2082501</v>
      </c>
      <c r="B663" s="83" t="s">
        <v>579</v>
      </c>
      <c r="C663" s="104">
        <v>2.28</v>
      </c>
      <c r="D663" s="104">
        <v>1.17</v>
      </c>
    </row>
    <row r="664" ht="20.25" customHeight="1" spans="1:4">
      <c r="A664" s="82">
        <v>2082502</v>
      </c>
      <c r="B664" s="83" t="s">
        <v>580</v>
      </c>
      <c r="C664" s="104"/>
      <c r="D664" s="104"/>
    </row>
    <row r="665" ht="20.25" customHeight="1" spans="1:4">
      <c r="A665" s="84">
        <v>20826</v>
      </c>
      <c r="B665" s="84" t="s">
        <v>581</v>
      </c>
      <c r="C665" s="103">
        <f>SUM(C666:C668)</f>
        <v>593</v>
      </c>
      <c r="D665" s="103">
        <f>SUM(D666:D668)</f>
        <v>0</v>
      </c>
    </row>
    <row r="666" ht="20.25" customHeight="1" spans="1:4">
      <c r="A666" s="82">
        <v>2082601</v>
      </c>
      <c r="B666" s="83" t="s">
        <v>582</v>
      </c>
      <c r="C666" s="105"/>
      <c r="D666" s="105"/>
    </row>
    <row r="667" ht="20.25" customHeight="1" spans="1:4">
      <c r="A667" s="82">
        <v>2082602</v>
      </c>
      <c r="B667" s="83" t="s">
        <v>583</v>
      </c>
      <c r="C667" s="105">
        <v>593</v>
      </c>
      <c r="D667" s="105"/>
    </row>
    <row r="668" ht="20.25" customHeight="1" spans="1:4">
      <c r="A668" s="82">
        <v>2082699</v>
      </c>
      <c r="B668" s="83" t="s">
        <v>584</v>
      </c>
      <c r="C668" s="105"/>
      <c r="D668" s="105"/>
    </row>
    <row r="669" ht="20.25" customHeight="1" spans="1:4">
      <c r="A669" s="82">
        <v>20827</v>
      </c>
      <c r="B669" s="84" t="s">
        <v>585</v>
      </c>
      <c r="C669" s="107">
        <f>SUM(C670:C672)</f>
        <v>0</v>
      </c>
      <c r="D669" s="107">
        <f>SUM(D670:D672)</f>
        <v>0</v>
      </c>
    </row>
    <row r="670" ht="20.25" customHeight="1" spans="1:4">
      <c r="A670" s="82">
        <v>2082701</v>
      </c>
      <c r="B670" s="83" t="s">
        <v>586</v>
      </c>
      <c r="C670" s="105"/>
      <c r="D670" s="105"/>
    </row>
    <row r="671" ht="20.25" customHeight="1" spans="1:4">
      <c r="A671" s="82">
        <v>2082702</v>
      </c>
      <c r="B671" s="83" t="s">
        <v>587</v>
      </c>
      <c r="C671" s="105"/>
      <c r="D671" s="105"/>
    </row>
    <row r="672" ht="20.25" customHeight="1" spans="1:4">
      <c r="A672" s="82">
        <v>2082799</v>
      </c>
      <c r="B672" s="83" t="s">
        <v>588</v>
      </c>
      <c r="C672" s="105"/>
      <c r="D672" s="105"/>
    </row>
    <row r="673" ht="20.25" customHeight="1" spans="1:4">
      <c r="A673" s="84">
        <v>20828</v>
      </c>
      <c r="B673" s="84" t="s">
        <v>589</v>
      </c>
      <c r="C673" s="103">
        <f>SUM(C674:C680)</f>
        <v>5.8</v>
      </c>
      <c r="D673" s="103">
        <f>SUM(D674:D680)</f>
        <v>2.44</v>
      </c>
    </row>
    <row r="674" ht="20.25" customHeight="1" spans="1:4">
      <c r="A674" s="82">
        <v>2082801</v>
      </c>
      <c r="B674" s="83" t="s">
        <v>112</v>
      </c>
      <c r="C674" s="105"/>
      <c r="D674" s="105"/>
    </row>
    <row r="675" ht="20.25" customHeight="1" spans="1:4">
      <c r="A675" s="82">
        <v>2082802</v>
      </c>
      <c r="B675" s="83" t="s">
        <v>113</v>
      </c>
      <c r="C675" s="105"/>
      <c r="D675" s="105"/>
    </row>
    <row r="676" ht="20.25" customHeight="1" spans="1:4">
      <c r="A676" s="82">
        <v>2082803</v>
      </c>
      <c r="B676" s="83" t="s">
        <v>114</v>
      </c>
      <c r="C676" s="105"/>
      <c r="D676" s="105"/>
    </row>
    <row r="677" ht="20.25" customHeight="1" spans="1:4">
      <c r="A677" s="82">
        <v>2082804</v>
      </c>
      <c r="B677" s="83" t="s">
        <v>590</v>
      </c>
      <c r="C677" s="105"/>
      <c r="D677" s="105">
        <v>1</v>
      </c>
    </row>
    <row r="678" ht="20.25" customHeight="1" spans="1:4">
      <c r="A678" s="82">
        <v>2082805</v>
      </c>
      <c r="B678" s="83" t="s">
        <v>591</v>
      </c>
      <c r="C678" s="105"/>
      <c r="D678" s="105"/>
    </row>
    <row r="679" ht="20.25" customHeight="1" spans="1:4">
      <c r="A679" s="82">
        <v>2082850</v>
      </c>
      <c r="B679" s="83" t="s">
        <v>121</v>
      </c>
      <c r="C679" s="105"/>
      <c r="D679" s="105"/>
    </row>
    <row r="680" ht="20.25" customHeight="1" spans="1:4">
      <c r="A680" s="82">
        <v>2082899</v>
      </c>
      <c r="B680" s="83" t="s">
        <v>592</v>
      </c>
      <c r="C680" s="105">
        <v>5.8</v>
      </c>
      <c r="D680" s="105">
        <v>1.44</v>
      </c>
    </row>
    <row r="681" ht="20.25" customHeight="1" spans="1:4">
      <c r="A681" s="84">
        <v>20830</v>
      </c>
      <c r="B681" s="84" t="s">
        <v>593</v>
      </c>
      <c r="C681" s="103">
        <f>SUM(C682:C683)</f>
        <v>0</v>
      </c>
      <c r="D681" s="103">
        <f>SUM(D682:D683)</f>
        <v>0</v>
      </c>
    </row>
    <row r="682" ht="20.25" customHeight="1" spans="1:4">
      <c r="A682" s="82">
        <v>2083001</v>
      </c>
      <c r="B682" s="83" t="s">
        <v>594</v>
      </c>
      <c r="C682" s="104"/>
      <c r="D682" s="104"/>
    </row>
    <row r="683" ht="20.25" customHeight="1" spans="1:4">
      <c r="A683" s="82">
        <v>2083099</v>
      </c>
      <c r="B683" s="83" t="s">
        <v>595</v>
      </c>
      <c r="C683" s="104"/>
      <c r="D683" s="104"/>
    </row>
    <row r="684" ht="20.25" customHeight="1" spans="1:4">
      <c r="A684" s="84">
        <v>20899</v>
      </c>
      <c r="B684" s="84" t="s">
        <v>596</v>
      </c>
      <c r="C684" s="103">
        <f>C685</f>
        <v>610.54</v>
      </c>
      <c r="D684" s="103">
        <f>D685</f>
        <v>202.85</v>
      </c>
    </row>
    <row r="685" ht="20.25" customHeight="1" spans="1:4">
      <c r="A685" s="82">
        <v>2089999</v>
      </c>
      <c r="B685" s="83" t="s">
        <v>597</v>
      </c>
      <c r="C685" s="104">
        <v>610.54</v>
      </c>
      <c r="D685" s="104">
        <v>202.85</v>
      </c>
    </row>
    <row r="686" ht="20.25" customHeight="1" spans="1:4">
      <c r="A686" s="84">
        <v>210</v>
      </c>
      <c r="B686" s="84" t="s">
        <v>598</v>
      </c>
      <c r="C686" s="103">
        <f>C687+C692+C706+C710+C722+C725+C729+C736+C740+C744+C747+C756+C758</f>
        <v>1645.66</v>
      </c>
      <c r="D686" s="103">
        <f>D687+D692+D706+D710+D722+D725+D729+D736+D740+D744+D747+D756+D758</f>
        <v>1986.92</v>
      </c>
    </row>
    <row r="687" ht="20.25" customHeight="1" spans="1:4">
      <c r="A687" s="84">
        <v>21001</v>
      </c>
      <c r="B687" s="84" t="s">
        <v>599</v>
      </c>
      <c r="C687" s="103">
        <f>SUM(C688:C691)</f>
        <v>0</v>
      </c>
      <c r="D687" s="103">
        <f>SUM(D688:D691)</f>
        <v>0</v>
      </c>
    </row>
    <row r="688" ht="20.25" customHeight="1" spans="1:4">
      <c r="A688" s="82">
        <v>2100101</v>
      </c>
      <c r="B688" s="83" t="s">
        <v>112</v>
      </c>
      <c r="C688" s="104"/>
      <c r="D688" s="104"/>
    </row>
    <row r="689" ht="20.25" customHeight="1" spans="1:4">
      <c r="A689" s="82">
        <v>2100102</v>
      </c>
      <c r="B689" s="83" t="s">
        <v>113</v>
      </c>
      <c r="C689" s="104"/>
      <c r="D689" s="104"/>
    </row>
    <row r="690" ht="20.25" customHeight="1" spans="1:4">
      <c r="A690" s="82">
        <v>2100103</v>
      </c>
      <c r="B690" s="83" t="s">
        <v>114</v>
      </c>
      <c r="C690" s="104"/>
      <c r="D690" s="104"/>
    </row>
    <row r="691" ht="20.25" customHeight="1" spans="1:4">
      <c r="A691" s="82">
        <v>2100199</v>
      </c>
      <c r="B691" s="83" t="s">
        <v>600</v>
      </c>
      <c r="C691" s="104"/>
      <c r="D691" s="104"/>
    </row>
    <row r="692" ht="20.25" customHeight="1" spans="1:4">
      <c r="A692" s="84">
        <v>21002</v>
      </c>
      <c r="B692" s="84" t="s">
        <v>601</v>
      </c>
      <c r="C692" s="103">
        <f>SUM(C693:C705)</f>
        <v>0</v>
      </c>
      <c r="D692" s="103">
        <f>SUM(D693:D705)</f>
        <v>0</v>
      </c>
    </row>
    <row r="693" ht="20.25" customHeight="1" spans="1:4">
      <c r="A693" s="82">
        <v>2100201</v>
      </c>
      <c r="B693" s="83" t="s">
        <v>602</v>
      </c>
      <c r="C693" s="104"/>
      <c r="D693" s="104"/>
    </row>
    <row r="694" ht="20.25" customHeight="1" spans="1:4">
      <c r="A694" s="82">
        <v>2100202</v>
      </c>
      <c r="B694" s="83" t="s">
        <v>603</v>
      </c>
      <c r="C694" s="104"/>
      <c r="D694" s="104"/>
    </row>
    <row r="695" ht="20.25" customHeight="1" spans="1:4">
      <c r="A695" s="82">
        <v>2100203</v>
      </c>
      <c r="B695" s="83" t="s">
        <v>604</v>
      </c>
      <c r="C695" s="104"/>
      <c r="D695" s="104"/>
    </row>
    <row r="696" ht="20.25" customHeight="1" spans="1:4">
      <c r="A696" s="82">
        <v>2100204</v>
      </c>
      <c r="B696" s="83" t="s">
        <v>605</v>
      </c>
      <c r="C696" s="104"/>
      <c r="D696" s="104"/>
    </row>
    <row r="697" ht="20.25" customHeight="1" spans="1:4">
      <c r="A697" s="82">
        <v>2100205</v>
      </c>
      <c r="B697" s="83" t="s">
        <v>606</v>
      </c>
      <c r="C697" s="104"/>
      <c r="D697" s="104"/>
    </row>
    <row r="698" ht="20.25" customHeight="1" spans="1:4">
      <c r="A698" s="82">
        <v>2100206</v>
      </c>
      <c r="B698" s="83" t="s">
        <v>607</v>
      </c>
      <c r="C698" s="104"/>
      <c r="D698" s="104"/>
    </row>
    <row r="699" ht="20.25" customHeight="1" spans="1:4">
      <c r="A699" s="82">
        <v>2100207</v>
      </c>
      <c r="B699" s="83" t="s">
        <v>608</v>
      </c>
      <c r="C699" s="104"/>
      <c r="D699" s="104"/>
    </row>
    <row r="700" ht="20.25" customHeight="1" spans="1:4">
      <c r="A700" s="82">
        <v>2100208</v>
      </c>
      <c r="B700" s="83" t="s">
        <v>609</v>
      </c>
      <c r="C700" s="104"/>
      <c r="D700" s="104"/>
    </row>
    <row r="701" ht="20.25" customHeight="1" spans="1:4">
      <c r="A701" s="82">
        <v>2100209</v>
      </c>
      <c r="B701" s="83" t="s">
        <v>610</v>
      </c>
      <c r="C701" s="104"/>
      <c r="D701" s="104"/>
    </row>
    <row r="702" ht="20.25" customHeight="1" spans="1:4">
      <c r="A702" s="82">
        <v>2100210</v>
      </c>
      <c r="B702" s="83" t="s">
        <v>611</v>
      </c>
      <c r="C702" s="104"/>
      <c r="D702" s="104"/>
    </row>
    <row r="703" ht="20.25" customHeight="1" spans="1:4">
      <c r="A703" s="82">
        <v>2100211</v>
      </c>
      <c r="B703" s="83" t="s">
        <v>612</v>
      </c>
      <c r="C703" s="104"/>
      <c r="D703" s="104"/>
    </row>
    <row r="704" ht="20.25" customHeight="1" spans="1:4">
      <c r="A704" s="82">
        <v>2100212</v>
      </c>
      <c r="B704" s="83" t="s">
        <v>613</v>
      </c>
      <c r="C704" s="104"/>
      <c r="D704" s="104"/>
    </row>
    <row r="705" ht="20.25" customHeight="1" spans="1:4">
      <c r="A705" s="82">
        <v>2100299</v>
      </c>
      <c r="B705" s="83" t="s">
        <v>614</v>
      </c>
      <c r="C705" s="104"/>
      <c r="D705" s="104"/>
    </row>
    <row r="706" ht="20.25" customHeight="1" spans="1:4">
      <c r="A706" s="84">
        <v>21003</v>
      </c>
      <c r="B706" s="84" t="s">
        <v>615</v>
      </c>
      <c r="C706" s="103">
        <f>SUM(C707:C709)</f>
        <v>518.69</v>
      </c>
      <c r="D706" s="103">
        <f>SUM(D707:D709)</f>
        <v>722.36</v>
      </c>
    </row>
    <row r="707" ht="20.25" customHeight="1" spans="1:4">
      <c r="A707" s="82">
        <v>2100301</v>
      </c>
      <c r="B707" s="83" t="s">
        <v>616</v>
      </c>
      <c r="C707" s="104"/>
      <c r="D707" s="104"/>
    </row>
    <row r="708" ht="20.25" customHeight="1" spans="1:4">
      <c r="A708" s="82">
        <v>2100302</v>
      </c>
      <c r="B708" s="83" t="s">
        <v>617</v>
      </c>
      <c r="C708" s="104">
        <v>485.95</v>
      </c>
      <c r="D708" s="104">
        <v>647</v>
      </c>
    </row>
    <row r="709" ht="20.25" customHeight="1" spans="1:4">
      <c r="A709" s="82">
        <v>2100399</v>
      </c>
      <c r="B709" s="83" t="s">
        <v>618</v>
      </c>
      <c r="C709" s="104">
        <v>32.74</v>
      </c>
      <c r="D709" s="104">
        <v>75.36</v>
      </c>
    </row>
    <row r="710" ht="20.25" customHeight="1" spans="1:4">
      <c r="A710" s="84">
        <v>21004</v>
      </c>
      <c r="B710" s="84" t="s">
        <v>619</v>
      </c>
      <c r="C710" s="103">
        <f>SUM(C711:C721)</f>
        <v>147.39</v>
      </c>
      <c r="D710" s="103">
        <f>SUM(D711:D721)</f>
        <v>112.3</v>
      </c>
    </row>
    <row r="711" ht="20.25" customHeight="1" spans="1:4">
      <c r="A711" s="82">
        <v>2100401</v>
      </c>
      <c r="B711" s="83" t="s">
        <v>620</v>
      </c>
      <c r="C711" s="104"/>
      <c r="D711" s="104"/>
    </row>
    <row r="712" ht="20.25" customHeight="1" spans="1:4">
      <c r="A712" s="82">
        <v>2100402</v>
      </c>
      <c r="B712" s="83" t="s">
        <v>621</v>
      </c>
      <c r="C712" s="104"/>
      <c r="D712" s="104"/>
    </row>
    <row r="713" ht="20.25" customHeight="1" spans="1:4">
      <c r="A713" s="82">
        <v>2100403</v>
      </c>
      <c r="B713" s="83" t="s">
        <v>622</v>
      </c>
      <c r="C713" s="104"/>
      <c r="D713" s="104"/>
    </row>
    <row r="714" ht="20.25" customHeight="1" spans="1:4">
      <c r="A714" s="82">
        <v>2100404</v>
      </c>
      <c r="B714" s="83" t="s">
        <v>623</v>
      </c>
      <c r="C714" s="104"/>
      <c r="D714" s="104"/>
    </row>
    <row r="715" ht="20.25" customHeight="1" spans="1:4">
      <c r="A715" s="82">
        <v>2100405</v>
      </c>
      <c r="B715" s="83" t="s">
        <v>624</v>
      </c>
      <c r="C715" s="104"/>
      <c r="D715" s="104"/>
    </row>
    <row r="716" ht="20.25" customHeight="1" spans="1:4">
      <c r="A716" s="82">
        <v>2100406</v>
      </c>
      <c r="B716" s="83" t="s">
        <v>625</v>
      </c>
      <c r="C716" s="104"/>
      <c r="D716" s="104"/>
    </row>
    <row r="717" ht="20.25" customHeight="1" spans="1:4">
      <c r="A717" s="82">
        <v>2100407</v>
      </c>
      <c r="B717" s="83" t="s">
        <v>626</v>
      </c>
      <c r="C717" s="104"/>
      <c r="D717" s="104"/>
    </row>
    <row r="718" ht="20.25" customHeight="1" spans="1:4">
      <c r="A718" s="82">
        <v>2100408</v>
      </c>
      <c r="B718" s="83" t="s">
        <v>627</v>
      </c>
      <c r="C718" s="104">
        <v>147.39</v>
      </c>
      <c r="D718" s="104">
        <v>111.7</v>
      </c>
    </row>
    <row r="719" ht="20.25" customHeight="1" spans="1:4">
      <c r="A719" s="82">
        <v>2100409</v>
      </c>
      <c r="B719" s="83" t="s">
        <v>628</v>
      </c>
      <c r="C719" s="104"/>
      <c r="D719" s="104">
        <v>0.6</v>
      </c>
    </row>
    <row r="720" ht="20.25" customHeight="1" spans="1:4">
      <c r="A720" s="82">
        <v>2100410</v>
      </c>
      <c r="B720" s="83" t="s">
        <v>629</v>
      </c>
      <c r="C720" s="104"/>
      <c r="D720" s="104"/>
    </row>
    <row r="721" ht="20.25" customHeight="1" spans="1:4">
      <c r="A721" s="82">
        <v>2100499</v>
      </c>
      <c r="B721" s="83" t="s">
        <v>630</v>
      </c>
      <c r="C721" s="104"/>
      <c r="D721" s="104"/>
    </row>
    <row r="722" ht="20.25" customHeight="1" spans="1:4">
      <c r="A722" s="84">
        <v>21006</v>
      </c>
      <c r="B722" s="84" t="s">
        <v>631</v>
      </c>
      <c r="C722" s="103">
        <f>SUM(C723:C724)</f>
        <v>0</v>
      </c>
      <c r="D722" s="103">
        <f>SUM(D723:D724)</f>
        <v>0</v>
      </c>
    </row>
    <row r="723" ht="20.25" customHeight="1" spans="1:4">
      <c r="A723" s="82">
        <v>2100601</v>
      </c>
      <c r="B723" s="83" t="s">
        <v>632</v>
      </c>
      <c r="C723" s="104"/>
      <c r="D723" s="104"/>
    </row>
    <row r="724" ht="20.25" customHeight="1" spans="1:4">
      <c r="A724" s="82">
        <v>2100699</v>
      </c>
      <c r="B724" s="83" t="s">
        <v>633</v>
      </c>
      <c r="C724" s="104"/>
      <c r="D724" s="104"/>
    </row>
    <row r="725" ht="20.25" customHeight="1" spans="1:4">
      <c r="A725" s="84">
        <v>21007</v>
      </c>
      <c r="B725" s="84" t="s">
        <v>634</v>
      </c>
      <c r="C725" s="103">
        <f>SUM(C726:C728)</f>
        <v>237</v>
      </c>
      <c r="D725" s="103">
        <f>SUM(D726:D728)</f>
        <v>316.54</v>
      </c>
    </row>
    <row r="726" ht="20.25" customHeight="1" spans="1:4">
      <c r="A726" s="82">
        <v>2100716</v>
      </c>
      <c r="B726" s="83" t="s">
        <v>635</v>
      </c>
      <c r="C726" s="104"/>
      <c r="D726" s="104"/>
    </row>
    <row r="727" ht="20.25" customHeight="1" spans="1:4">
      <c r="A727" s="82">
        <v>2100717</v>
      </c>
      <c r="B727" s="83" t="s">
        <v>636</v>
      </c>
      <c r="C727" s="104">
        <v>236</v>
      </c>
      <c r="D727" s="104">
        <v>275.84</v>
      </c>
    </row>
    <row r="728" ht="20.25" customHeight="1" spans="1:4">
      <c r="A728" s="82">
        <v>2100799</v>
      </c>
      <c r="B728" s="83" t="s">
        <v>637</v>
      </c>
      <c r="C728" s="104">
        <v>1</v>
      </c>
      <c r="D728" s="104">
        <v>40.7</v>
      </c>
    </row>
    <row r="729" ht="20.25" customHeight="1" spans="1:4">
      <c r="A729" s="84">
        <v>21011</v>
      </c>
      <c r="B729" s="84" t="s">
        <v>638</v>
      </c>
      <c r="C729" s="103">
        <f>C730+C731+C734+C735</f>
        <v>370.78</v>
      </c>
      <c r="D729" s="103">
        <f>D730+D731+D734+D735</f>
        <v>332.79</v>
      </c>
    </row>
    <row r="730" ht="20.25" customHeight="1" spans="1:4">
      <c r="A730" s="82">
        <v>2101101</v>
      </c>
      <c r="B730" s="83" t="s">
        <v>639</v>
      </c>
      <c r="C730" s="104">
        <v>18.56</v>
      </c>
      <c r="D730" s="104">
        <v>13.98</v>
      </c>
    </row>
    <row r="731" ht="20.25" customHeight="1" spans="1:4">
      <c r="A731" s="84">
        <v>2101102</v>
      </c>
      <c r="B731" s="81" t="s">
        <v>640</v>
      </c>
      <c r="C731" s="103">
        <v>85.42</v>
      </c>
      <c r="D731" s="103">
        <v>73.68</v>
      </c>
    </row>
    <row r="732" ht="20.25" customHeight="1" spans="1:4">
      <c r="A732" s="82">
        <v>210110201</v>
      </c>
      <c r="B732" s="83" t="s">
        <v>641</v>
      </c>
      <c r="C732" s="104">
        <v>75.2</v>
      </c>
      <c r="D732" s="104">
        <v>64.8</v>
      </c>
    </row>
    <row r="733" ht="20.25" customHeight="1" spans="1:4">
      <c r="A733" s="82">
        <v>210110202</v>
      </c>
      <c r="B733" s="83" t="s">
        <v>642</v>
      </c>
      <c r="C733" s="104">
        <v>10.22</v>
      </c>
      <c r="D733" s="104">
        <v>8.88</v>
      </c>
    </row>
    <row r="734" ht="20.25" customHeight="1" spans="1:4">
      <c r="A734" s="82">
        <v>2101103</v>
      </c>
      <c r="B734" s="83" t="s">
        <v>643</v>
      </c>
      <c r="C734" s="104">
        <v>266.8</v>
      </c>
      <c r="D734" s="104">
        <v>245.13</v>
      </c>
    </row>
    <row r="735" ht="20.25" customHeight="1" spans="1:4">
      <c r="A735" s="82">
        <v>2101199</v>
      </c>
      <c r="B735" s="83" t="s">
        <v>644</v>
      </c>
      <c r="C735" s="104"/>
      <c r="D735" s="104"/>
    </row>
    <row r="736" ht="20.25" customHeight="1" spans="1:4">
      <c r="A736" s="84">
        <v>21012</v>
      </c>
      <c r="B736" s="84" t="s">
        <v>645</v>
      </c>
      <c r="C736" s="103">
        <f>SUM(C737:C739)</f>
        <v>282</v>
      </c>
      <c r="D736" s="103">
        <f>SUM(D737:D739)</f>
        <v>382.48</v>
      </c>
    </row>
    <row r="737" ht="20.25" customHeight="1" spans="1:4">
      <c r="A737" s="82">
        <v>2101201</v>
      </c>
      <c r="B737" s="83" t="s">
        <v>646</v>
      </c>
      <c r="C737" s="105"/>
      <c r="D737" s="105"/>
    </row>
    <row r="738" ht="20.25" customHeight="1" spans="1:4">
      <c r="A738" s="82">
        <v>2101202</v>
      </c>
      <c r="B738" s="83" t="s">
        <v>647</v>
      </c>
      <c r="C738" s="104">
        <v>282</v>
      </c>
      <c r="D738" s="104">
        <v>382.48</v>
      </c>
    </row>
    <row r="739" ht="20.25" customHeight="1" spans="1:4">
      <c r="A739" s="82">
        <v>2101299</v>
      </c>
      <c r="B739" s="83" t="s">
        <v>648</v>
      </c>
      <c r="C739" s="104"/>
      <c r="D739" s="104"/>
    </row>
    <row r="740" ht="20.25" customHeight="1" spans="1:4">
      <c r="A740" s="84">
        <v>21013</v>
      </c>
      <c r="B740" s="84" t="s">
        <v>649</v>
      </c>
      <c r="C740" s="103">
        <f>SUM(C741:C743)</f>
        <v>88.8</v>
      </c>
      <c r="D740" s="103">
        <f>SUM(D741:D743)</f>
        <v>119.45</v>
      </c>
    </row>
    <row r="741" ht="20.25" customHeight="1" spans="1:4">
      <c r="A741" s="82">
        <v>2101301</v>
      </c>
      <c r="B741" s="83" t="s">
        <v>650</v>
      </c>
      <c r="C741" s="104">
        <v>2</v>
      </c>
      <c r="D741" s="104">
        <v>12.5</v>
      </c>
    </row>
    <row r="742" ht="20.25" customHeight="1" spans="1:4">
      <c r="A742" s="82">
        <v>2101302</v>
      </c>
      <c r="B742" s="83" t="s">
        <v>651</v>
      </c>
      <c r="C742" s="104"/>
      <c r="D742" s="104"/>
    </row>
    <row r="743" ht="20.25" customHeight="1" spans="1:4">
      <c r="A743" s="82">
        <v>2101399</v>
      </c>
      <c r="B743" s="83" t="s">
        <v>652</v>
      </c>
      <c r="C743" s="104">
        <v>86.8</v>
      </c>
      <c r="D743" s="104">
        <v>106.95</v>
      </c>
    </row>
    <row r="744" ht="20.25" customHeight="1" spans="1:4">
      <c r="A744" s="84">
        <v>21014</v>
      </c>
      <c r="B744" s="84" t="s">
        <v>653</v>
      </c>
      <c r="C744" s="103">
        <f>SUM(C745:C746)</f>
        <v>0</v>
      </c>
      <c r="D744" s="103">
        <f>SUM(D745:D746)</f>
        <v>0</v>
      </c>
    </row>
    <row r="745" ht="20.25" customHeight="1" spans="1:4">
      <c r="A745" s="82">
        <v>2101401</v>
      </c>
      <c r="B745" s="83" t="s">
        <v>654</v>
      </c>
      <c r="C745" s="104"/>
      <c r="D745" s="104"/>
    </row>
    <row r="746" ht="20.25" customHeight="1" spans="1:4">
      <c r="A746" s="82">
        <v>2101499</v>
      </c>
      <c r="B746" s="83" t="s">
        <v>655</v>
      </c>
      <c r="C746" s="104"/>
      <c r="D746" s="104"/>
    </row>
    <row r="747" ht="20.25" customHeight="1" spans="1:4">
      <c r="A747" s="84">
        <v>21015</v>
      </c>
      <c r="B747" s="84" t="s">
        <v>656</v>
      </c>
      <c r="C747" s="107">
        <f>SUM(C748:C755)</f>
        <v>0</v>
      </c>
      <c r="D747" s="107">
        <f>SUM(D748:D755)</f>
        <v>0</v>
      </c>
    </row>
    <row r="748" ht="20.25" customHeight="1" spans="1:4">
      <c r="A748" s="82">
        <v>2101501</v>
      </c>
      <c r="B748" s="83" t="s">
        <v>112</v>
      </c>
      <c r="C748" s="105"/>
      <c r="D748" s="105"/>
    </row>
    <row r="749" ht="20.25" customHeight="1" spans="1:4">
      <c r="A749" s="82">
        <v>2101502</v>
      </c>
      <c r="B749" s="83" t="s">
        <v>113</v>
      </c>
      <c r="C749" s="105"/>
      <c r="D749" s="105"/>
    </row>
    <row r="750" ht="20.25" customHeight="1" spans="1:4">
      <c r="A750" s="82">
        <v>2101503</v>
      </c>
      <c r="B750" s="83" t="s">
        <v>114</v>
      </c>
      <c r="C750" s="105"/>
      <c r="D750" s="105"/>
    </row>
    <row r="751" ht="20.25" customHeight="1" spans="1:4">
      <c r="A751" s="82">
        <v>2101504</v>
      </c>
      <c r="B751" s="83" t="s">
        <v>153</v>
      </c>
      <c r="C751" s="105"/>
      <c r="D751" s="105"/>
    </row>
    <row r="752" ht="20.25" customHeight="1" spans="1:4">
      <c r="A752" s="82">
        <v>2101505</v>
      </c>
      <c r="B752" s="83" t="s">
        <v>657</v>
      </c>
      <c r="C752" s="105"/>
      <c r="D752" s="105"/>
    </row>
    <row r="753" ht="20.25" customHeight="1" spans="1:4">
      <c r="A753" s="82">
        <v>2101506</v>
      </c>
      <c r="B753" s="83" t="s">
        <v>658</v>
      </c>
      <c r="C753" s="105"/>
      <c r="D753" s="105"/>
    </row>
    <row r="754" ht="20.25" customHeight="1" spans="1:4">
      <c r="A754" s="82">
        <v>2101550</v>
      </c>
      <c r="B754" s="83" t="s">
        <v>121</v>
      </c>
      <c r="C754" s="105"/>
      <c r="D754" s="105"/>
    </row>
    <row r="755" ht="20.25" customHeight="1" spans="1:4">
      <c r="A755" s="82">
        <v>2101599</v>
      </c>
      <c r="B755" s="83" t="s">
        <v>659</v>
      </c>
      <c r="C755" s="105"/>
      <c r="D755" s="105"/>
    </row>
    <row r="756" ht="20.25" customHeight="1" spans="1:4">
      <c r="A756" s="84">
        <v>21016</v>
      </c>
      <c r="B756" s="84" t="s">
        <v>660</v>
      </c>
      <c r="C756" s="103">
        <f>C757</f>
        <v>0</v>
      </c>
      <c r="D756" s="103">
        <f>D757</f>
        <v>0</v>
      </c>
    </row>
    <row r="757" ht="20.25" customHeight="1" spans="1:4">
      <c r="A757" s="82">
        <v>2101601</v>
      </c>
      <c r="B757" s="83" t="s">
        <v>661</v>
      </c>
      <c r="C757" s="104"/>
      <c r="D757" s="104"/>
    </row>
    <row r="758" ht="20.25" customHeight="1" spans="1:4">
      <c r="A758" s="84">
        <v>21099</v>
      </c>
      <c r="B758" s="84" t="s">
        <v>662</v>
      </c>
      <c r="C758" s="103">
        <f>C759</f>
        <v>1</v>
      </c>
      <c r="D758" s="103">
        <f>D759</f>
        <v>1</v>
      </c>
    </row>
    <row r="759" ht="20.25" customHeight="1" spans="1:4">
      <c r="A759" s="82">
        <v>2109999</v>
      </c>
      <c r="B759" s="83" t="s">
        <v>663</v>
      </c>
      <c r="C759" s="104">
        <v>1</v>
      </c>
      <c r="D759" s="104">
        <v>1</v>
      </c>
    </row>
    <row r="760" ht="20.25" customHeight="1" spans="1:4">
      <c r="A760" s="84">
        <v>211</v>
      </c>
      <c r="B760" s="84" t="s">
        <v>664</v>
      </c>
      <c r="C760" s="103">
        <f>C761+C771+C775+C784+C789+C796+C802+C805+C808+C810+C812+C818+C820+C822+C837</f>
        <v>3</v>
      </c>
      <c r="D760" s="103">
        <f>D761+D771+D775+D784+D789+D796+D802+D805+D808+D810+D812+D818+D820+D822+D837</f>
        <v>85.05</v>
      </c>
    </row>
    <row r="761" ht="20.25" customHeight="1" spans="1:4">
      <c r="A761" s="84">
        <v>21101</v>
      </c>
      <c r="B761" s="84" t="s">
        <v>665</v>
      </c>
      <c r="C761" s="103">
        <f>SUM(C762:C770)</f>
        <v>0</v>
      </c>
      <c r="D761" s="103">
        <f>SUM(D762:D770)</f>
        <v>0</v>
      </c>
    </row>
    <row r="762" ht="20.25" customHeight="1" spans="1:4">
      <c r="A762" s="82">
        <v>2110101</v>
      </c>
      <c r="B762" s="83" t="s">
        <v>112</v>
      </c>
      <c r="C762" s="104"/>
      <c r="D762" s="104"/>
    </row>
    <row r="763" ht="20.25" customHeight="1" spans="1:4">
      <c r="A763" s="82">
        <v>2110102</v>
      </c>
      <c r="B763" s="83" t="s">
        <v>113</v>
      </c>
      <c r="C763" s="104"/>
      <c r="D763" s="104"/>
    </row>
    <row r="764" ht="20.25" customHeight="1" spans="1:4">
      <c r="A764" s="82">
        <v>2110103</v>
      </c>
      <c r="B764" s="83" t="s">
        <v>114</v>
      </c>
      <c r="C764" s="104"/>
      <c r="D764" s="104"/>
    </row>
    <row r="765" ht="20.25" customHeight="1" spans="1:4">
      <c r="A765" s="82">
        <v>2110104</v>
      </c>
      <c r="B765" s="83" t="s">
        <v>666</v>
      </c>
      <c r="C765" s="104"/>
      <c r="D765" s="104"/>
    </row>
    <row r="766" ht="20.25" customHeight="1" spans="1:4">
      <c r="A766" s="82">
        <v>2110105</v>
      </c>
      <c r="B766" s="83" t="s">
        <v>667</v>
      </c>
      <c r="C766" s="104"/>
      <c r="D766" s="104"/>
    </row>
    <row r="767" ht="20.25" customHeight="1" spans="1:4">
      <c r="A767" s="82">
        <v>2110106</v>
      </c>
      <c r="B767" s="83" t="s">
        <v>668</v>
      </c>
      <c r="C767" s="104"/>
      <c r="D767" s="104"/>
    </row>
    <row r="768" ht="20.25" customHeight="1" spans="1:4">
      <c r="A768" s="82">
        <v>2110107</v>
      </c>
      <c r="B768" s="83" t="s">
        <v>669</v>
      </c>
      <c r="C768" s="104"/>
      <c r="D768" s="104"/>
    </row>
    <row r="769" ht="20.25" customHeight="1" spans="1:4">
      <c r="A769" s="82">
        <v>2110108</v>
      </c>
      <c r="B769" s="83" t="s">
        <v>670</v>
      </c>
      <c r="C769" s="104"/>
      <c r="D769" s="104"/>
    </row>
    <row r="770" ht="20.25" customHeight="1" spans="1:4">
      <c r="A770" s="82">
        <v>2110199</v>
      </c>
      <c r="B770" s="83" t="s">
        <v>671</v>
      </c>
      <c r="C770" s="104"/>
      <c r="D770" s="104"/>
    </row>
    <row r="771" ht="20.25" customHeight="1" spans="1:4">
      <c r="A771" s="84">
        <v>21102</v>
      </c>
      <c r="B771" s="84" t="s">
        <v>672</v>
      </c>
      <c r="C771" s="103">
        <f>SUM(C772:C774)</f>
        <v>0</v>
      </c>
      <c r="D771" s="103">
        <f>SUM(D772:D774)</f>
        <v>0</v>
      </c>
    </row>
    <row r="772" ht="20.25" customHeight="1" spans="1:4">
      <c r="A772" s="82">
        <v>2110203</v>
      </c>
      <c r="B772" s="83" t="s">
        <v>673</v>
      </c>
      <c r="C772" s="104"/>
      <c r="D772" s="104"/>
    </row>
    <row r="773" ht="20.25" customHeight="1" spans="1:4">
      <c r="A773" s="82">
        <v>2110204</v>
      </c>
      <c r="B773" s="83" t="s">
        <v>674</v>
      </c>
      <c r="C773" s="104"/>
      <c r="D773" s="104"/>
    </row>
    <row r="774" ht="20.25" customHeight="1" spans="1:4">
      <c r="A774" s="82">
        <v>2110299</v>
      </c>
      <c r="B774" s="83" t="s">
        <v>675</v>
      </c>
      <c r="C774" s="104"/>
      <c r="D774" s="104"/>
    </row>
    <row r="775" ht="20.25" customHeight="1" spans="1:4">
      <c r="A775" s="84">
        <v>21103</v>
      </c>
      <c r="B775" s="84" t="s">
        <v>676</v>
      </c>
      <c r="C775" s="103">
        <f>SUM(C776:C783)</f>
        <v>0</v>
      </c>
      <c r="D775" s="103">
        <f>SUM(D776:D783)</f>
        <v>85.05</v>
      </c>
    </row>
    <row r="776" ht="20.25" customHeight="1" spans="1:4">
      <c r="A776" s="82">
        <v>2110301</v>
      </c>
      <c r="B776" s="83" t="s">
        <v>677</v>
      </c>
      <c r="C776" s="104"/>
      <c r="D776" s="104"/>
    </row>
    <row r="777" ht="20.25" customHeight="1" spans="1:4">
      <c r="A777" s="82">
        <v>2110302</v>
      </c>
      <c r="B777" s="83" t="s">
        <v>678</v>
      </c>
      <c r="C777" s="104"/>
      <c r="D777" s="104">
        <v>85.05</v>
      </c>
    </row>
    <row r="778" ht="20.25" customHeight="1" spans="1:4">
      <c r="A778" s="82">
        <v>2110303</v>
      </c>
      <c r="B778" s="83" t="s">
        <v>679</v>
      </c>
      <c r="C778" s="104"/>
      <c r="D778" s="104"/>
    </row>
    <row r="779" ht="20.25" customHeight="1" spans="1:4">
      <c r="A779" s="82">
        <v>2110304</v>
      </c>
      <c r="B779" s="83" t="s">
        <v>680</v>
      </c>
      <c r="C779" s="104"/>
      <c r="D779" s="104"/>
    </row>
    <row r="780" ht="20.25" customHeight="1" spans="1:4">
      <c r="A780" s="82">
        <v>2110305</v>
      </c>
      <c r="B780" s="83" t="s">
        <v>681</v>
      </c>
      <c r="C780" s="104"/>
      <c r="D780" s="104"/>
    </row>
    <row r="781" ht="20.25" customHeight="1" spans="1:4">
      <c r="A781" s="82">
        <v>2110306</v>
      </c>
      <c r="B781" s="83" t="s">
        <v>682</v>
      </c>
      <c r="C781" s="104"/>
      <c r="D781" s="104"/>
    </row>
    <row r="782" ht="20.25" customHeight="1" spans="1:4">
      <c r="A782" s="82">
        <v>2110307</v>
      </c>
      <c r="B782" s="83" t="s">
        <v>683</v>
      </c>
      <c r="C782" s="104"/>
      <c r="D782" s="104"/>
    </row>
    <row r="783" ht="20.25" customHeight="1" spans="1:4">
      <c r="A783" s="82">
        <v>2110399</v>
      </c>
      <c r="B783" s="83" t="s">
        <v>684</v>
      </c>
      <c r="C783" s="104"/>
      <c r="D783" s="104"/>
    </row>
    <row r="784" ht="20.25" customHeight="1" spans="1:4">
      <c r="A784" s="84">
        <v>21104</v>
      </c>
      <c r="B784" s="84" t="s">
        <v>685</v>
      </c>
      <c r="C784" s="103">
        <f>SUM(C785:C788)</f>
        <v>0</v>
      </c>
      <c r="D784" s="103">
        <f>SUM(D785:D788)</f>
        <v>0</v>
      </c>
    </row>
    <row r="785" ht="20.25" customHeight="1" spans="1:4">
      <c r="A785" s="82">
        <v>2110401</v>
      </c>
      <c r="B785" s="83" t="s">
        <v>686</v>
      </c>
      <c r="C785" s="105"/>
      <c r="D785" s="105"/>
    </row>
    <row r="786" ht="20.25" customHeight="1" spans="1:4">
      <c r="A786" s="82">
        <v>2110402</v>
      </c>
      <c r="B786" s="83" t="s">
        <v>687</v>
      </c>
      <c r="C786" s="105"/>
      <c r="D786" s="105"/>
    </row>
    <row r="787" ht="20.25" customHeight="1" spans="1:4">
      <c r="A787" s="82">
        <v>2110404</v>
      </c>
      <c r="B787" s="83" t="s">
        <v>688</v>
      </c>
      <c r="C787" s="105"/>
      <c r="D787" s="105"/>
    </row>
    <row r="788" ht="20.25" customHeight="1" spans="1:4">
      <c r="A788" s="82">
        <v>2110499</v>
      </c>
      <c r="B788" s="83" t="s">
        <v>689</v>
      </c>
      <c r="C788" s="105"/>
      <c r="D788" s="105"/>
    </row>
    <row r="789" ht="20.25" customHeight="1" spans="1:4">
      <c r="A789" s="84">
        <v>21105</v>
      </c>
      <c r="B789" s="84" t="s">
        <v>690</v>
      </c>
      <c r="C789" s="107">
        <f>SUM(C790:C795)</f>
        <v>0</v>
      </c>
      <c r="D789" s="107">
        <f>SUM(D790:D795)</f>
        <v>0</v>
      </c>
    </row>
    <row r="790" ht="20.25" customHeight="1" spans="1:4">
      <c r="A790" s="82">
        <v>2110501</v>
      </c>
      <c r="B790" s="83" t="s">
        <v>691</v>
      </c>
      <c r="C790" s="105"/>
      <c r="D790" s="105"/>
    </row>
    <row r="791" ht="20.25" customHeight="1" spans="1:4">
      <c r="A791" s="82">
        <v>2110502</v>
      </c>
      <c r="B791" s="83" t="s">
        <v>692</v>
      </c>
      <c r="C791" s="105"/>
      <c r="D791" s="105"/>
    </row>
    <row r="792" ht="20.25" customHeight="1" spans="1:4">
      <c r="A792" s="82">
        <v>2110503</v>
      </c>
      <c r="B792" s="83" t="s">
        <v>693</v>
      </c>
      <c r="C792" s="105"/>
      <c r="D792" s="105"/>
    </row>
    <row r="793" ht="20.25" customHeight="1" spans="1:4">
      <c r="A793" s="82">
        <v>2110506</v>
      </c>
      <c r="B793" s="83" t="s">
        <v>694</v>
      </c>
      <c r="C793" s="105"/>
      <c r="D793" s="105"/>
    </row>
    <row r="794" ht="20.25" customHeight="1" spans="1:4">
      <c r="A794" s="82">
        <v>2110507</v>
      </c>
      <c r="B794" s="83" t="s">
        <v>695</v>
      </c>
      <c r="C794" s="105"/>
      <c r="D794" s="105"/>
    </row>
    <row r="795" ht="20.25" customHeight="1" spans="1:4">
      <c r="A795" s="82">
        <v>2110599</v>
      </c>
      <c r="B795" s="83" t="s">
        <v>696</v>
      </c>
      <c r="C795" s="105"/>
      <c r="D795" s="105"/>
    </row>
    <row r="796" ht="20.25" customHeight="1" spans="1:4">
      <c r="A796" s="84">
        <v>21106</v>
      </c>
      <c r="B796" s="84" t="s">
        <v>697</v>
      </c>
      <c r="C796" s="107">
        <f>SUM(C797:C801)</f>
        <v>0</v>
      </c>
      <c r="D796" s="107">
        <f>SUM(D797:D801)</f>
        <v>0</v>
      </c>
    </row>
    <row r="797" ht="20.25" customHeight="1" spans="1:4">
      <c r="A797" s="82">
        <v>2110602</v>
      </c>
      <c r="B797" s="83" t="s">
        <v>698</v>
      </c>
      <c r="C797" s="105"/>
      <c r="D797" s="105"/>
    </row>
    <row r="798" ht="20.25" customHeight="1" spans="1:4">
      <c r="A798" s="82">
        <v>2110603</v>
      </c>
      <c r="B798" s="83" t="s">
        <v>699</v>
      </c>
      <c r="C798" s="105"/>
      <c r="D798" s="105"/>
    </row>
    <row r="799" ht="20.25" customHeight="1" spans="1:4">
      <c r="A799" s="82">
        <v>2110604</v>
      </c>
      <c r="B799" s="83" t="s">
        <v>700</v>
      </c>
      <c r="C799" s="105"/>
      <c r="D799" s="105"/>
    </row>
    <row r="800" ht="20.25" customHeight="1" spans="1:4">
      <c r="A800" s="82">
        <v>2110605</v>
      </c>
      <c r="B800" s="83" t="s">
        <v>701</v>
      </c>
      <c r="C800" s="105"/>
      <c r="D800" s="105"/>
    </row>
    <row r="801" ht="20.25" customHeight="1" spans="1:4">
      <c r="A801" s="82">
        <v>2110699</v>
      </c>
      <c r="B801" s="83" t="s">
        <v>702</v>
      </c>
      <c r="C801" s="105"/>
      <c r="D801" s="105"/>
    </row>
    <row r="802" ht="20.25" customHeight="1" spans="1:4">
      <c r="A802" s="84">
        <v>21107</v>
      </c>
      <c r="B802" s="84" t="s">
        <v>703</v>
      </c>
      <c r="C802" s="107">
        <f>SUM(C803:C804)</f>
        <v>0</v>
      </c>
      <c r="D802" s="107">
        <f>SUM(D803:D804)</f>
        <v>0</v>
      </c>
    </row>
    <row r="803" ht="20.25" customHeight="1" spans="1:4">
      <c r="A803" s="82">
        <v>2110704</v>
      </c>
      <c r="B803" s="83" t="s">
        <v>704</v>
      </c>
      <c r="C803" s="105"/>
      <c r="D803" s="105"/>
    </row>
    <row r="804" ht="20.25" customHeight="1" spans="1:4">
      <c r="A804" s="82">
        <v>2110799</v>
      </c>
      <c r="B804" s="83" t="s">
        <v>705</v>
      </c>
      <c r="C804" s="105"/>
      <c r="D804" s="105"/>
    </row>
    <row r="805" ht="20.25" customHeight="1" spans="1:4">
      <c r="A805" s="84">
        <v>21108</v>
      </c>
      <c r="B805" s="84" t="s">
        <v>706</v>
      </c>
      <c r="C805" s="107">
        <f>SUM(C806:C807)</f>
        <v>0</v>
      </c>
      <c r="D805" s="107">
        <f>SUM(D806:D807)</f>
        <v>0</v>
      </c>
    </row>
    <row r="806" ht="20.25" customHeight="1" spans="1:4">
      <c r="A806" s="82">
        <v>2110804</v>
      </c>
      <c r="B806" s="83" t="s">
        <v>707</v>
      </c>
      <c r="C806" s="105"/>
      <c r="D806" s="105"/>
    </row>
    <row r="807" ht="20.25" customHeight="1" spans="1:4">
      <c r="A807" s="82">
        <v>2110899</v>
      </c>
      <c r="B807" s="83" t="s">
        <v>708</v>
      </c>
      <c r="C807" s="105"/>
      <c r="D807" s="105"/>
    </row>
    <row r="808" ht="20.25" customHeight="1" spans="1:4">
      <c r="A808" s="84">
        <v>21109</v>
      </c>
      <c r="B808" s="84" t="s">
        <v>709</v>
      </c>
      <c r="C808" s="107">
        <f>C809</f>
        <v>0</v>
      </c>
      <c r="D808" s="107">
        <f>D809</f>
        <v>0</v>
      </c>
    </row>
    <row r="809" ht="20.25" customHeight="1" spans="1:4">
      <c r="A809" s="82">
        <v>2110901</v>
      </c>
      <c r="B809" s="83" t="s">
        <v>710</v>
      </c>
      <c r="C809" s="105"/>
      <c r="D809" s="105"/>
    </row>
    <row r="810" ht="20.25" customHeight="1" spans="1:4">
      <c r="A810" s="84">
        <v>21110</v>
      </c>
      <c r="B810" s="84" t="s">
        <v>711</v>
      </c>
      <c r="C810" s="103">
        <f>C811</f>
        <v>0</v>
      </c>
      <c r="D810" s="103">
        <f>D811</f>
        <v>0</v>
      </c>
    </row>
    <row r="811" ht="20.25" customHeight="1" spans="1:4">
      <c r="A811" s="82">
        <v>2111001</v>
      </c>
      <c r="B811" s="83" t="s">
        <v>712</v>
      </c>
      <c r="C811" s="104"/>
      <c r="D811" s="104"/>
    </row>
    <row r="812" ht="20.25" customHeight="1" spans="1:4">
      <c r="A812" s="84">
        <v>21111</v>
      </c>
      <c r="B812" s="84" t="s">
        <v>713</v>
      </c>
      <c r="C812" s="103">
        <f>SUM(C813:C817)</f>
        <v>0</v>
      </c>
      <c r="D812" s="103">
        <f>SUM(D813:D817)</f>
        <v>0</v>
      </c>
    </row>
    <row r="813" ht="20.25" customHeight="1" spans="1:4">
      <c r="A813" s="82">
        <v>2111101</v>
      </c>
      <c r="B813" s="83" t="s">
        <v>714</v>
      </c>
      <c r="C813" s="104"/>
      <c r="D813" s="104"/>
    </row>
    <row r="814" ht="20.25" customHeight="1" spans="1:4">
      <c r="A814" s="82">
        <v>2111102</v>
      </c>
      <c r="B814" s="83" t="s">
        <v>715</v>
      </c>
      <c r="C814" s="104"/>
      <c r="D814" s="104"/>
    </row>
    <row r="815" ht="20.25" customHeight="1" spans="1:4">
      <c r="A815" s="82">
        <v>2111103</v>
      </c>
      <c r="B815" s="83" t="s">
        <v>716</v>
      </c>
      <c r="C815" s="104"/>
      <c r="D815" s="104"/>
    </row>
    <row r="816" ht="20.25" customHeight="1" spans="1:4">
      <c r="A816" s="82">
        <v>2111104</v>
      </c>
      <c r="B816" s="83" t="s">
        <v>717</v>
      </c>
      <c r="C816" s="104"/>
      <c r="D816" s="104"/>
    </row>
    <row r="817" ht="20.25" customHeight="1" spans="1:4">
      <c r="A817" s="82">
        <v>2111199</v>
      </c>
      <c r="B817" s="83" t="s">
        <v>718</v>
      </c>
      <c r="C817" s="104"/>
      <c r="D817" s="104"/>
    </row>
    <row r="818" ht="20.25" customHeight="1" spans="1:4">
      <c r="A818" s="82">
        <v>21112</v>
      </c>
      <c r="B818" s="84" t="s">
        <v>719</v>
      </c>
      <c r="C818" s="103">
        <f>C819</f>
        <v>0</v>
      </c>
      <c r="D818" s="103">
        <f>D819</f>
        <v>0</v>
      </c>
    </row>
    <row r="819" ht="20.25" customHeight="1" spans="1:4">
      <c r="A819" s="82">
        <v>2111201</v>
      </c>
      <c r="B819" s="83" t="s">
        <v>720</v>
      </c>
      <c r="C819" s="104"/>
      <c r="D819" s="104"/>
    </row>
    <row r="820" ht="20.25" customHeight="1" spans="1:4">
      <c r="A820" s="84">
        <v>21113</v>
      </c>
      <c r="B820" s="84" t="s">
        <v>721</v>
      </c>
      <c r="C820" s="103">
        <f>C821</f>
        <v>0</v>
      </c>
      <c r="D820" s="103">
        <f>D821</f>
        <v>0</v>
      </c>
    </row>
    <row r="821" ht="20.25" customHeight="1" spans="1:4">
      <c r="A821" s="82">
        <v>2111301</v>
      </c>
      <c r="B821" s="83" t="s">
        <v>722</v>
      </c>
      <c r="C821" s="104"/>
      <c r="D821" s="104"/>
    </row>
    <row r="822" ht="20.25" customHeight="1" spans="1:4">
      <c r="A822" s="84">
        <v>21114</v>
      </c>
      <c r="B822" s="84" t="s">
        <v>723</v>
      </c>
      <c r="C822" s="107">
        <f>SUM(C823:C836)</f>
        <v>0</v>
      </c>
      <c r="D822" s="107">
        <f>SUM(D823:D836)</f>
        <v>0</v>
      </c>
    </row>
    <row r="823" ht="20.25" customHeight="1" spans="1:4">
      <c r="A823" s="82">
        <v>2111401</v>
      </c>
      <c r="B823" s="83" t="s">
        <v>112</v>
      </c>
      <c r="C823" s="105"/>
      <c r="D823" s="105"/>
    </row>
    <row r="824" ht="20.25" customHeight="1" spans="1:4">
      <c r="A824" s="82">
        <v>2111402</v>
      </c>
      <c r="B824" s="83" t="s">
        <v>113</v>
      </c>
      <c r="C824" s="105"/>
      <c r="D824" s="105"/>
    </row>
    <row r="825" ht="20.25" customHeight="1" spans="1:4">
      <c r="A825" s="82">
        <v>2111403</v>
      </c>
      <c r="B825" s="83" t="s">
        <v>114</v>
      </c>
      <c r="C825" s="105"/>
      <c r="D825" s="105"/>
    </row>
    <row r="826" ht="20.25" customHeight="1" spans="1:4">
      <c r="A826" s="82">
        <v>2111404</v>
      </c>
      <c r="B826" s="83" t="s">
        <v>724</v>
      </c>
      <c r="C826" s="105"/>
      <c r="D826" s="105"/>
    </row>
    <row r="827" ht="20.25" customHeight="1" spans="1:4">
      <c r="A827" s="82">
        <v>2111405</v>
      </c>
      <c r="B827" s="83" t="s">
        <v>725</v>
      </c>
      <c r="C827" s="105"/>
      <c r="D827" s="105"/>
    </row>
    <row r="828" ht="20.25" customHeight="1" spans="1:4">
      <c r="A828" s="82">
        <v>2111406</v>
      </c>
      <c r="B828" s="83" t="s">
        <v>726</v>
      </c>
      <c r="C828" s="105"/>
      <c r="D828" s="105"/>
    </row>
    <row r="829" ht="20.25" customHeight="1" spans="1:4">
      <c r="A829" s="82">
        <v>2111407</v>
      </c>
      <c r="B829" s="83" t="s">
        <v>727</v>
      </c>
      <c r="C829" s="105"/>
      <c r="D829" s="105"/>
    </row>
    <row r="830" ht="20.25" customHeight="1" spans="1:4">
      <c r="A830" s="82">
        <v>2111408</v>
      </c>
      <c r="B830" s="83" t="s">
        <v>728</v>
      </c>
      <c r="C830" s="105"/>
      <c r="D830" s="105"/>
    </row>
    <row r="831" ht="20.25" customHeight="1" spans="1:4">
      <c r="A831" s="82">
        <v>2111409</v>
      </c>
      <c r="B831" s="83" t="s">
        <v>729</v>
      </c>
      <c r="C831" s="105"/>
      <c r="D831" s="105"/>
    </row>
    <row r="832" ht="20.25" customHeight="1" spans="1:4">
      <c r="A832" s="82">
        <v>2111410</v>
      </c>
      <c r="B832" s="83" t="s">
        <v>730</v>
      </c>
      <c r="C832" s="105"/>
      <c r="D832" s="105"/>
    </row>
    <row r="833" ht="20.25" customHeight="1" spans="1:4">
      <c r="A833" s="82">
        <v>2111411</v>
      </c>
      <c r="B833" s="83" t="s">
        <v>153</v>
      </c>
      <c r="C833" s="105"/>
      <c r="D833" s="105"/>
    </row>
    <row r="834" ht="20.25" customHeight="1" spans="1:4">
      <c r="A834" s="82">
        <v>2111413</v>
      </c>
      <c r="B834" s="83" t="s">
        <v>731</v>
      </c>
      <c r="C834" s="105"/>
      <c r="D834" s="105"/>
    </row>
    <row r="835" ht="20.25" customHeight="1" spans="1:4">
      <c r="A835" s="82">
        <v>2111450</v>
      </c>
      <c r="B835" s="83" t="s">
        <v>121</v>
      </c>
      <c r="C835" s="105"/>
      <c r="D835" s="105"/>
    </row>
    <row r="836" ht="20.25" customHeight="1" spans="1:4">
      <c r="A836" s="82">
        <v>2111499</v>
      </c>
      <c r="B836" s="83" t="s">
        <v>732</v>
      </c>
      <c r="C836" s="105"/>
      <c r="D836" s="105"/>
    </row>
    <row r="837" ht="20.25" customHeight="1" spans="1:4">
      <c r="A837" s="84">
        <v>21199</v>
      </c>
      <c r="B837" s="84" t="s">
        <v>733</v>
      </c>
      <c r="C837" s="103">
        <f>C838</f>
        <v>3</v>
      </c>
      <c r="D837" s="103">
        <f>D838</f>
        <v>0</v>
      </c>
    </row>
    <row r="838" ht="20.25" customHeight="1" spans="1:4">
      <c r="A838" s="82">
        <v>2119999</v>
      </c>
      <c r="B838" s="83" t="s">
        <v>734</v>
      </c>
      <c r="C838" s="104">
        <v>3</v>
      </c>
      <c r="D838" s="104"/>
    </row>
    <row r="839" ht="20.25" customHeight="1" spans="1:4">
      <c r="A839" s="84">
        <v>212</v>
      </c>
      <c r="B839" s="84" t="s">
        <v>735</v>
      </c>
      <c r="C839" s="103">
        <f>C840+C851+C853+C856+C858+C860</f>
        <v>55</v>
      </c>
      <c r="D839" s="103">
        <f>D840+D851+D853+D856+D858+D860</f>
        <v>209.93</v>
      </c>
    </row>
    <row r="840" ht="20.25" customHeight="1" spans="1:4">
      <c r="A840" s="84">
        <v>21201</v>
      </c>
      <c r="B840" s="84" t="s">
        <v>736</v>
      </c>
      <c r="C840" s="103">
        <f>SUM(C841:C850)</f>
        <v>0</v>
      </c>
      <c r="D840" s="103">
        <f>SUM(D841:D850)</f>
        <v>160</v>
      </c>
    </row>
    <row r="841" ht="20.25" customHeight="1" spans="1:4">
      <c r="A841" s="82">
        <v>2120101</v>
      </c>
      <c r="B841" s="83" t="s">
        <v>112</v>
      </c>
      <c r="C841" s="104"/>
      <c r="D841" s="104"/>
    </row>
    <row r="842" ht="20.25" customHeight="1" spans="1:4">
      <c r="A842" s="82">
        <v>2120102</v>
      </c>
      <c r="B842" s="83" t="s">
        <v>113</v>
      </c>
      <c r="C842" s="104"/>
      <c r="D842" s="104"/>
    </row>
    <row r="843" ht="20.25" customHeight="1" spans="1:4">
      <c r="A843" s="82">
        <v>2120103</v>
      </c>
      <c r="B843" s="83" t="s">
        <v>114</v>
      </c>
      <c r="C843" s="104"/>
      <c r="D843" s="104"/>
    </row>
    <row r="844" ht="20.25" customHeight="1" spans="1:4">
      <c r="A844" s="82">
        <v>2120104</v>
      </c>
      <c r="B844" s="83" t="s">
        <v>737</v>
      </c>
      <c r="C844" s="104"/>
      <c r="D844" s="104"/>
    </row>
    <row r="845" ht="20.25" customHeight="1" spans="1:4">
      <c r="A845" s="82">
        <v>2120105</v>
      </c>
      <c r="B845" s="83" t="s">
        <v>738</v>
      </c>
      <c r="C845" s="104"/>
      <c r="D845" s="104"/>
    </row>
    <row r="846" ht="20.25" customHeight="1" spans="1:4">
      <c r="A846" s="82">
        <v>2120106</v>
      </c>
      <c r="B846" s="83" t="s">
        <v>739</v>
      </c>
      <c r="C846" s="104"/>
      <c r="D846" s="104"/>
    </row>
    <row r="847" ht="20.25" customHeight="1" spans="1:4">
      <c r="A847" s="82">
        <v>2120107</v>
      </c>
      <c r="B847" s="83" t="s">
        <v>740</v>
      </c>
      <c r="C847" s="104"/>
      <c r="D847" s="104"/>
    </row>
    <row r="848" ht="20.25" customHeight="1" spans="1:4">
      <c r="A848" s="82">
        <v>2120109</v>
      </c>
      <c r="B848" s="83" t="s">
        <v>741</v>
      </c>
      <c r="C848" s="104"/>
      <c r="D848" s="104"/>
    </row>
    <row r="849" ht="20.25" customHeight="1" spans="1:4">
      <c r="A849" s="82">
        <v>2120110</v>
      </c>
      <c r="B849" s="83" t="s">
        <v>742</v>
      </c>
      <c r="C849" s="104"/>
      <c r="D849" s="104"/>
    </row>
    <row r="850" ht="20.25" customHeight="1" spans="1:4">
      <c r="A850" s="82">
        <v>2120199</v>
      </c>
      <c r="B850" s="83" t="s">
        <v>743</v>
      </c>
      <c r="C850" s="104"/>
      <c r="D850" s="104">
        <v>160</v>
      </c>
    </row>
    <row r="851" ht="20.25" customHeight="1" spans="1:4">
      <c r="A851" s="84">
        <v>21202</v>
      </c>
      <c r="B851" s="84" t="s">
        <v>744</v>
      </c>
      <c r="C851" s="103">
        <f>C852</f>
        <v>0</v>
      </c>
      <c r="D851" s="103">
        <f>D852</f>
        <v>0</v>
      </c>
    </row>
    <row r="852" ht="20.25" customHeight="1" spans="1:4">
      <c r="A852" s="82">
        <v>2120201</v>
      </c>
      <c r="B852" s="83" t="s">
        <v>745</v>
      </c>
      <c r="C852" s="104"/>
      <c r="D852" s="104"/>
    </row>
    <row r="853" ht="20.25" customHeight="1" spans="1:4">
      <c r="A853" s="84">
        <v>21203</v>
      </c>
      <c r="B853" s="84" t="s">
        <v>746</v>
      </c>
      <c r="C853" s="103">
        <f>SUM(C854:C855)</f>
        <v>55</v>
      </c>
      <c r="D853" s="103">
        <f>SUM(D854:D855)</f>
        <v>49.93</v>
      </c>
    </row>
    <row r="854" ht="20.25" customHeight="1" spans="1:4">
      <c r="A854" s="82">
        <v>2120303</v>
      </c>
      <c r="B854" s="83" t="s">
        <v>747</v>
      </c>
      <c r="C854" s="105"/>
      <c r="D854" s="105"/>
    </row>
    <row r="855" ht="20.25" customHeight="1" spans="1:4">
      <c r="A855" s="82">
        <v>2120399</v>
      </c>
      <c r="B855" s="83" t="s">
        <v>748</v>
      </c>
      <c r="C855" s="105">
        <v>55</v>
      </c>
      <c r="D855" s="105">
        <v>49.93</v>
      </c>
    </row>
    <row r="856" ht="20.25" customHeight="1" spans="1:4">
      <c r="A856" s="84">
        <v>21205</v>
      </c>
      <c r="B856" s="84" t="s">
        <v>749</v>
      </c>
      <c r="C856" s="103">
        <f t="shared" ref="C856:C860" si="4">C857</f>
        <v>0</v>
      </c>
      <c r="D856" s="103">
        <f t="shared" ref="D856:D860" si="5">D857</f>
        <v>0</v>
      </c>
    </row>
    <row r="857" ht="20.25" customHeight="1" spans="1:4">
      <c r="A857" s="82">
        <v>2120501</v>
      </c>
      <c r="B857" s="83" t="s">
        <v>750</v>
      </c>
      <c r="C857" s="104"/>
      <c r="D857" s="104"/>
    </row>
    <row r="858" ht="20.25" customHeight="1" spans="1:4">
      <c r="A858" s="84">
        <v>21206</v>
      </c>
      <c r="B858" s="84" t="s">
        <v>751</v>
      </c>
      <c r="C858" s="103">
        <f t="shared" si="4"/>
        <v>0</v>
      </c>
      <c r="D858" s="103">
        <f t="shared" si="5"/>
        <v>0</v>
      </c>
    </row>
    <row r="859" ht="20.25" customHeight="1" spans="1:4">
      <c r="A859" s="82">
        <v>2120601</v>
      </c>
      <c r="B859" s="83" t="s">
        <v>752</v>
      </c>
      <c r="C859" s="104"/>
      <c r="D859" s="104"/>
    </row>
    <row r="860" ht="20.25" customHeight="1" spans="1:4">
      <c r="A860" s="84">
        <v>21299</v>
      </c>
      <c r="B860" s="84" t="s">
        <v>753</v>
      </c>
      <c r="C860" s="103">
        <f t="shared" si="4"/>
        <v>0</v>
      </c>
      <c r="D860" s="103">
        <f t="shared" si="5"/>
        <v>0</v>
      </c>
    </row>
    <row r="861" ht="20.25" customHeight="1" spans="1:4">
      <c r="A861" s="82">
        <v>2129999</v>
      </c>
      <c r="B861" s="83" t="s">
        <v>754</v>
      </c>
      <c r="C861" s="104"/>
      <c r="D861" s="104"/>
    </row>
    <row r="862" ht="20.25" customHeight="1" spans="1:4">
      <c r="A862" s="84">
        <v>213</v>
      </c>
      <c r="B862" s="84" t="s">
        <v>755</v>
      </c>
      <c r="C862" s="103">
        <f>C863+C889+C914+C942+C953+C960+C967+C970</f>
        <v>902.18</v>
      </c>
      <c r="D862" s="103">
        <f>D863+D889+D914+D942+D953+D960+D967+D970</f>
        <v>911.05</v>
      </c>
    </row>
    <row r="863" ht="20.25" customHeight="1" spans="1:4">
      <c r="A863" s="84">
        <v>21301</v>
      </c>
      <c r="B863" s="84" t="s">
        <v>756</v>
      </c>
      <c r="C863" s="103">
        <f>SUM(C864:C888)</f>
        <v>827.3</v>
      </c>
      <c r="D863" s="103">
        <f>SUM(D864:D888)</f>
        <v>841.98</v>
      </c>
    </row>
    <row r="864" ht="20.25" customHeight="1" spans="1:4">
      <c r="A864" s="82">
        <v>2130101</v>
      </c>
      <c r="B864" s="83" t="s">
        <v>112</v>
      </c>
      <c r="C864" s="104"/>
      <c r="D864" s="104"/>
    </row>
    <row r="865" ht="20.25" customHeight="1" spans="1:4">
      <c r="A865" s="82">
        <v>2130102</v>
      </c>
      <c r="B865" s="83" t="s">
        <v>113</v>
      </c>
      <c r="C865" s="104"/>
      <c r="D865" s="104"/>
    </row>
    <row r="866" ht="20.25" customHeight="1" spans="1:4">
      <c r="A866" s="82">
        <v>2130103</v>
      </c>
      <c r="B866" s="83" t="s">
        <v>114</v>
      </c>
      <c r="C866" s="104">
        <v>351.68</v>
      </c>
      <c r="D866" s="104">
        <v>271.79</v>
      </c>
    </row>
    <row r="867" ht="20.25" customHeight="1" spans="1:4">
      <c r="A867" s="82">
        <v>2130104</v>
      </c>
      <c r="B867" s="83" t="s">
        <v>121</v>
      </c>
      <c r="C867" s="104"/>
      <c r="D867" s="104"/>
    </row>
    <row r="868" ht="20.25" customHeight="1" spans="1:4">
      <c r="A868" s="82">
        <v>2130105</v>
      </c>
      <c r="B868" s="83" t="s">
        <v>757</v>
      </c>
      <c r="C868" s="104"/>
      <c r="D868" s="104"/>
    </row>
    <row r="869" ht="20.25" customHeight="1" spans="1:4">
      <c r="A869" s="82">
        <v>2130106</v>
      </c>
      <c r="B869" s="83" t="s">
        <v>758</v>
      </c>
      <c r="C869" s="104"/>
      <c r="D869" s="104"/>
    </row>
    <row r="870" ht="20.25" customHeight="1" spans="1:4">
      <c r="A870" s="82">
        <v>2130108</v>
      </c>
      <c r="B870" s="83" t="s">
        <v>759</v>
      </c>
      <c r="C870" s="104">
        <v>1.82</v>
      </c>
      <c r="D870" s="104">
        <v>0.35</v>
      </c>
    </row>
    <row r="871" ht="20.25" customHeight="1" spans="1:4">
      <c r="A871" s="82">
        <v>2130109</v>
      </c>
      <c r="B871" s="83" t="s">
        <v>760</v>
      </c>
      <c r="C871" s="104"/>
      <c r="D871" s="104">
        <v>6</v>
      </c>
    </row>
    <row r="872" ht="20.25" customHeight="1" spans="1:4">
      <c r="A872" s="82">
        <v>2130110</v>
      </c>
      <c r="B872" s="83" t="s">
        <v>761</v>
      </c>
      <c r="C872" s="104"/>
      <c r="D872" s="104"/>
    </row>
    <row r="873" ht="20.25" customHeight="1" spans="1:4">
      <c r="A873" s="82">
        <v>2130111</v>
      </c>
      <c r="B873" s="83" t="s">
        <v>762</v>
      </c>
      <c r="C873" s="104"/>
      <c r="D873" s="104"/>
    </row>
    <row r="874" ht="20.25" customHeight="1" spans="1:4">
      <c r="A874" s="82">
        <v>2130112</v>
      </c>
      <c r="B874" s="83" t="s">
        <v>763</v>
      </c>
      <c r="C874" s="104"/>
      <c r="D874" s="104"/>
    </row>
    <row r="875" ht="20.25" customHeight="1" spans="1:4">
      <c r="A875" s="82">
        <v>2130114</v>
      </c>
      <c r="B875" s="83" t="s">
        <v>764</v>
      </c>
      <c r="C875" s="104"/>
      <c r="D875" s="104"/>
    </row>
    <row r="876" ht="20.25" customHeight="1" spans="1:4">
      <c r="A876" s="82">
        <v>2130119</v>
      </c>
      <c r="B876" s="83" t="s">
        <v>765</v>
      </c>
      <c r="C876" s="104"/>
      <c r="D876" s="104"/>
    </row>
    <row r="877" ht="20.25" customHeight="1" spans="1:4">
      <c r="A877" s="82">
        <v>2130120</v>
      </c>
      <c r="B877" s="83" t="s">
        <v>766</v>
      </c>
      <c r="C877" s="104"/>
      <c r="D877" s="104"/>
    </row>
    <row r="878" ht="20.25" customHeight="1" spans="1:4">
      <c r="A878" s="82">
        <v>2130121</v>
      </c>
      <c r="B878" s="83" t="s">
        <v>767</v>
      </c>
      <c r="C878" s="104"/>
      <c r="D878" s="104"/>
    </row>
    <row r="879" ht="20.25" customHeight="1" spans="1:4">
      <c r="A879" s="82">
        <v>2130122</v>
      </c>
      <c r="B879" s="83" t="s">
        <v>768</v>
      </c>
      <c r="C879" s="104"/>
      <c r="D879" s="104">
        <v>30</v>
      </c>
    </row>
    <row r="880" ht="20.25" customHeight="1" spans="1:4">
      <c r="A880" s="82">
        <v>2130124</v>
      </c>
      <c r="B880" s="83" t="s">
        <v>769</v>
      </c>
      <c r="C880" s="104"/>
      <c r="D880" s="104">
        <v>20.68</v>
      </c>
    </row>
    <row r="881" ht="20.25" customHeight="1" spans="1:4">
      <c r="A881" s="82">
        <v>2130125</v>
      </c>
      <c r="B881" s="83" t="s">
        <v>770</v>
      </c>
      <c r="C881" s="104"/>
      <c r="D881" s="104"/>
    </row>
    <row r="882" ht="20.25" customHeight="1" spans="1:4">
      <c r="A882" s="82">
        <v>2130126</v>
      </c>
      <c r="B882" s="83" t="s">
        <v>771</v>
      </c>
      <c r="C882" s="104">
        <v>263.6</v>
      </c>
      <c r="D882" s="104">
        <v>446.6</v>
      </c>
    </row>
    <row r="883" ht="20.25" customHeight="1" spans="1:4">
      <c r="A883" s="82">
        <v>2130135</v>
      </c>
      <c r="B883" s="83" t="s">
        <v>772</v>
      </c>
      <c r="C883" s="104"/>
      <c r="D883" s="104"/>
    </row>
    <row r="884" ht="20.25" customHeight="1" spans="1:4">
      <c r="A884" s="82">
        <v>2130142</v>
      </c>
      <c r="B884" s="83" t="s">
        <v>773</v>
      </c>
      <c r="C884" s="104"/>
      <c r="D884" s="104">
        <v>12.46</v>
      </c>
    </row>
    <row r="885" ht="20.25" customHeight="1" spans="1:4">
      <c r="A885" s="82">
        <v>2130148</v>
      </c>
      <c r="B885" s="83" t="s">
        <v>774</v>
      </c>
      <c r="C885" s="104"/>
      <c r="D885" s="104"/>
    </row>
    <row r="886" ht="20.25" customHeight="1" spans="1:4">
      <c r="A886" s="82">
        <v>2130152</v>
      </c>
      <c r="B886" s="83" t="s">
        <v>775</v>
      </c>
      <c r="C886" s="104"/>
      <c r="D886" s="104"/>
    </row>
    <row r="887" ht="20.25" customHeight="1" spans="1:4">
      <c r="A887" s="82">
        <v>2130153</v>
      </c>
      <c r="B887" s="83" t="s">
        <v>776</v>
      </c>
      <c r="C887" s="104"/>
      <c r="D887" s="104">
        <v>1.37</v>
      </c>
    </row>
    <row r="888" ht="20.25" customHeight="1" spans="1:4">
      <c r="A888" s="82">
        <v>2130199</v>
      </c>
      <c r="B888" s="83" t="s">
        <v>777</v>
      </c>
      <c r="C888" s="104">
        <v>210.2</v>
      </c>
      <c r="D888" s="104">
        <v>52.73</v>
      </c>
    </row>
    <row r="889" ht="20.25" customHeight="1" spans="1:4">
      <c r="A889" s="84">
        <v>21302</v>
      </c>
      <c r="B889" s="84" t="s">
        <v>778</v>
      </c>
      <c r="C889" s="103">
        <f>SUM(C890:C913)</f>
        <v>30.96</v>
      </c>
      <c r="D889" s="103">
        <f>SUM(D890:D913)</f>
        <v>-1.68</v>
      </c>
    </row>
    <row r="890" ht="20.25" customHeight="1" spans="1:4">
      <c r="A890" s="82">
        <v>2130201</v>
      </c>
      <c r="B890" s="83" t="s">
        <v>112</v>
      </c>
      <c r="C890" s="105"/>
      <c r="D890" s="105"/>
    </row>
    <row r="891" ht="20.25" customHeight="1" spans="1:4">
      <c r="A891" s="82">
        <v>2130202</v>
      </c>
      <c r="B891" s="83" t="s">
        <v>113</v>
      </c>
      <c r="C891" s="105"/>
      <c r="D891" s="105"/>
    </row>
    <row r="892" ht="20.25" customHeight="1" spans="1:4">
      <c r="A892" s="82">
        <v>2130203</v>
      </c>
      <c r="B892" s="83" t="s">
        <v>114</v>
      </c>
      <c r="C892" s="105"/>
      <c r="D892" s="105"/>
    </row>
    <row r="893" ht="20.25" customHeight="1" spans="1:4">
      <c r="A893" s="82">
        <v>2130204</v>
      </c>
      <c r="B893" s="83" t="s">
        <v>779</v>
      </c>
      <c r="C893" s="105"/>
      <c r="D893" s="105"/>
    </row>
    <row r="894" ht="20.25" customHeight="1" spans="1:4">
      <c r="A894" s="82">
        <v>2130205</v>
      </c>
      <c r="B894" s="83" t="s">
        <v>780</v>
      </c>
      <c r="C894" s="105"/>
      <c r="D894" s="105">
        <v>-1.68</v>
      </c>
    </row>
    <row r="895" ht="20.25" customHeight="1" spans="1:4">
      <c r="A895" s="82">
        <v>2130206</v>
      </c>
      <c r="B895" s="83" t="s">
        <v>781</v>
      </c>
      <c r="C895" s="105"/>
      <c r="D895" s="105"/>
    </row>
    <row r="896" ht="20.25" customHeight="1" spans="1:4">
      <c r="A896" s="82">
        <v>2130207</v>
      </c>
      <c r="B896" s="83" t="s">
        <v>782</v>
      </c>
      <c r="C896" s="105"/>
      <c r="D896" s="105"/>
    </row>
    <row r="897" ht="20.25" customHeight="1" spans="1:4">
      <c r="A897" s="82">
        <v>2130209</v>
      </c>
      <c r="B897" s="83" t="s">
        <v>783</v>
      </c>
      <c r="C897" s="105">
        <v>9.28</v>
      </c>
      <c r="D897" s="105"/>
    </row>
    <row r="898" ht="20.25" customHeight="1" spans="1:4">
      <c r="A898" s="82">
        <v>2130210</v>
      </c>
      <c r="B898" s="83" t="s">
        <v>784</v>
      </c>
      <c r="C898" s="105"/>
      <c r="D898" s="105"/>
    </row>
    <row r="899" ht="20.25" customHeight="1" spans="1:4">
      <c r="A899" s="82">
        <v>2130211</v>
      </c>
      <c r="B899" s="83" t="s">
        <v>785</v>
      </c>
      <c r="C899" s="105"/>
      <c r="D899" s="105"/>
    </row>
    <row r="900" ht="20.25" customHeight="1" spans="1:4">
      <c r="A900" s="82">
        <v>2130212</v>
      </c>
      <c r="B900" s="83" t="s">
        <v>786</v>
      </c>
      <c r="C900" s="105"/>
      <c r="D900" s="105"/>
    </row>
    <row r="901" ht="20.25" customHeight="1" spans="1:4">
      <c r="A901" s="82">
        <v>2130213</v>
      </c>
      <c r="B901" s="83" t="s">
        <v>787</v>
      </c>
      <c r="C901" s="105"/>
      <c r="D901" s="105"/>
    </row>
    <row r="902" ht="20.25" customHeight="1" spans="1:4">
      <c r="A902" s="82">
        <v>2130217</v>
      </c>
      <c r="B902" s="83" t="s">
        <v>788</v>
      </c>
      <c r="C902" s="105"/>
      <c r="D902" s="105"/>
    </row>
    <row r="903" ht="20.25" customHeight="1" spans="1:4">
      <c r="A903" s="82">
        <v>2130220</v>
      </c>
      <c r="B903" s="83" t="s">
        <v>789</v>
      </c>
      <c r="C903" s="105"/>
      <c r="D903" s="105"/>
    </row>
    <row r="904" ht="20.25" customHeight="1" spans="1:4">
      <c r="A904" s="82">
        <v>2130221</v>
      </c>
      <c r="B904" s="83" t="s">
        <v>790</v>
      </c>
      <c r="C904" s="105"/>
      <c r="D904" s="105"/>
    </row>
    <row r="905" ht="20.25" customHeight="1" spans="1:4">
      <c r="A905" s="82">
        <v>2130223</v>
      </c>
      <c r="B905" s="83" t="s">
        <v>791</v>
      </c>
      <c r="C905" s="105"/>
      <c r="D905" s="105"/>
    </row>
    <row r="906" ht="20.25" customHeight="1" spans="1:4">
      <c r="A906" s="82">
        <v>2130226</v>
      </c>
      <c r="B906" s="83" t="s">
        <v>792</v>
      </c>
      <c r="C906" s="105"/>
      <c r="D906" s="105"/>
    </row>
    <row r="907" ht="20.25" customHeight="1" spans="1:4">
      <c r="A907" s="82">
        <v>2130227</v>
      </c>
      <c r="B907" s="83" t="s">
        <v>793</v>
      </c>
      <c r="C907" s="105"/>
      <c r="D907" s="105"/>
    </row>
    <row r="908" ht="20.25" customHeight="1" spans="1:4">
      <c r="A908" s="82">
        <v>2130232</v>
      </c>
      <c r="B908" s="83" t="s">
        <v>794</v>
      </c>
      <c r="C908" s="105"/>
      <c r="D908" s="105"/>
    </row>
    <row r="909" ht="20.25" customHeight="1" spans="1:4">
      <c r="A909" s="82">
        <v>2130234</v>
      </c>
      <c r="B909" s="83" t="s">
        <v>795</v>
      </c>
      <c r="C909" s="105">
        <v>21.68</v>
      </c>
      <c r="D909" s="105"/>
    </row>
    <row r="910" ht="20.25" customHeight="1" spans="1:4">
      <c r="A910" s="82">
        <v>2130235</v>
      </c>
      <c r="B910" s="83" t="s">
        <v>796</v>
      </c>
      <c r="C910" s="105"/>
      <c r="D910" s="105"/>
    </row>
    <row r="911" ht="20.25" customHeight="1" spans="1:4">
      <c r="A911" s="82">
        <v>2130236</v>
      </c>
      <c r="B911" s="83" t="s">
        <v>797</v>
      </c>
      <c r="C911" s="105"/>
      <c r="D911" s="105"/>
    </row>
    <row r="912" ht="20.25" customHeight="1" spans="1:4">
      <c r="A912" s="82">
        <v>2130237</v>
      </c>
      <c r="B912" s="83" t="s">
        <v>763</v>
      </c>
      <c r="C912" s="105"/>
      <c r="D912" s="105"/>
    </row>
    <row r="913" ht="20.25" customHeight="1" spans="1:4">
      <c r="A913" s="82">
        <v>2130299</v>
      </c>
      <c r="B913" s="83" t="s">
        <v>798</v>
      </c>
      <c r="C913" s="105"/>
      <c r="D913" s="105"/>
    </row>
    <row r="914" ht="20.25" customHeight="1" spans="1:4">
      <c r="A914" s="84">
        <v>21303</v>
      </c>
      <c r="B914" s="84" t="s">
        <v>799</v>
      </c>
      <c r="C914" s="103">
        <f>SUM(C915:C941)</f>
        <v>0</v>
      </c>
      <c r="D914" s="103">
        <f>SUM(D915:D941)</f>
        <v>35</v>
      </c>
    </row>
    <row r="915" ht="20.25" customHeight="1" spans="1:4">
      <c r="A915" s="82">
        <v>2130301</v>
      </c>
      <c r="B915" s="83" t="s">
        <v>112</v>
      </c>
      <c r="C915" s="104"/>
      <c r="D915" s="104"/>
    </row>
    <row r="916" ht="20.25" customHeight="1" spans="1:4">
      <c r="A916" s="82">
        <v>2130302</v>
      </c>
      <c r="B916" s="83" t="s">
        <v>113</v>
      </c>
      <c r="C916" s="104"/>
      <c r="D916" s="104"/>
    </row>
    <row r="917" ht="20.25" customHeight="1" spans="1:4">
      <c r="A917" s="82">
        <v>2130303</v>
      </c>
      <c r="B917" s="83" t="s">
        <v>114</v>
      </c>
      <c r="C917" s="104"/>
      <c r="D917" s="104"/>
    </row>
    <row r="918" ht="20.25" customHeight="1" spans="1:4">
      <c r="A918" s="82">
        <v>2130304</v>
      </c>
      <c r="B918" s="83" t="s">
        <v>800</v>
      </c>
      <c r="C918" s="104"/>
      <c r="D918" s="104"/>
    </row>
    <row r="919" ht="20.25" customHeight="1" spans="1:4">
      <c r="A919" s="82">
        <v>2130305</v>
      </c>
      <c r="B919" s="83" t="s">
        <v>801</v>
      </c>
      <c r="C919" s="104"/>
      <c r="D919" s="104"/>
    </row>
    <row r="920" ht="20.25" customHeight="1" spans="1:4">
      <c r="A920" s="82">
        <v>2130306</v>
      </c>
      <c r="B920" s="83" t="s">
        <v>802</v>
      </c>
      <c r="C920" s="104"/>
      <c r="D920" s="104">
        <v>25</v>
      </c>
    </row>
    <row r="921" ht="20.25" customHeight="1" spans="1:4">
      <c r="A921" s="82">
        <v>2130307</v>
      </c>
      <c r="B921" s="83" t="s">
        <v>803</v>
      </c>
      <c r="C921" s="104"/>
      <c r="D921" s="104"/>
    </row>
    <row r="922" ht="20.25" customHeight="1" spans="1:4">
      <c r="A922" s="82">
        <v>2130308</v>
      </c>
      <c r="B922" s="83" t="s">
        <v>804</v>
      </c>
      <c r="C922" s="104"/>
      <c r="D922" s="104"/>
    </row>
    <row r="923" ht="20.25" customHeight="1" spans="1:4">
      <c r="A923" s="82">
        <v>2130309</v>
      </c>
      <c r="B923" s="83" t="s">
        <v>805</v>
      </c>
      <c r="C923" s="104"/>
      <c r="D923" s="104"/>
    </row>
    <row r="924" ht="20.25" customHeight="1" spans="1:4">
      <c r="A924" s="82">
        <v>2130310</v>
      </c>
      <c r="B924" s="83" t="s">
        <v>806</v>
      </c>
      <c r="C924" s="104"/>
      <c r="D924" s="104"/>
    </row>
    <row r="925" ht="20.25" customHeight="1" spans="1:4">
      <c r="A925" s="82">
        <v>2130311</v>
      </c>
      <c r="B925" s="83" t="s">
        <v>807</v>
      </c>
      <c r="C925" s="104"/>
      <c r="D925" s="104">
        <v>10</v>
      </c>
    </row>
    <row r="926" ht="20.25" customHeight="1" spans="1:4">
      <c r="A926" s="82">
        <v>2130312</v>
      </c>
      <c r="B926" s="83" t="s">
        <v>808</v>
      </c>
      <c r="C926" s="104"/>
      <c r="D926" s="104"/>
    </row>
    <row r="927" ht="20.25" customHeight="1" spans="1:4">
      <c r="A927" s="82">
        <v>2130313</v>
      </c>
      <c r="B927" s="83" t="s">
        <v>809</v>
      </c>
      <c r="C927" s="104"/>
      <c r="D927" s="104"/>
    </row>
    <row r="928" ht="20.25" customHeight="1" spans="1:4">
      <c r="A928" s="82">
        <v>2130314</v>
      </c>
      <c r="B928" s="83" t="s">
        <v>810</v>
      </c>
      <c r="C928" s="104"/>
      <c r="D928" s="104"/>
    </row>
    <row r="929" ht="20.25" customHeight="1" spans="1:4">
      <c r="A929" s="82">
        <v>2130315</v>
      </c>
      <c r="B929" s="83" t="s">
        <v>811</v>
      </c>
      <c r="C929" s="104"/>
      <c r="D929" s="104"/>
    </row>
    <row r="930" ht="20.25" customHeight="1" spans="1:4">
      <c r="A930" s="82">
        <v>2130316</v>
      </c>
      <c r="B930" s="83" t="s">
        <v>812</v>
      </c>
      <c r="C930" s="104"/>
      <c r="D930" s="104"/>
    </row>
    <row r="931" ht="20.25" customHeight="1" spans="1:4">
      <c r="A931" s="82">
        <v>2130317</v>
      </c>
      <c r="B931" s="83" t="s">
        <v>813</v>
      </c>
      <c r="C931" s="104"/>
      <c r="D931" s="104"/>
    </row>
    <row r="932" ht="20.25" customHeight="1" spans="1:4">
      <c r="A932" s="82">
        <v>2130318</v>
      </c>
      <c r="B932" s="83" t="s">
        <v>814</v>
      </c>
      <c r="C932" s="104"/>
      <c r="D932" s="104"/>
    </row>
    <row r="933" ht="20.25" customHeight="1" spans="1:4">
      <c r="A933" s="82">
        <v>2130319</v>
      </c>
      <c r="B933" s="83" t="s">
        <v>815</v>
      </c>
      <c r="C933" s="104"/>
      <c r="D933" s="104"/>
    </row>
    <row r="934" ht="20.25" customHeight="1" spans="1:4">
      <c r="A934" s="82">
        <v>2130321</v>
      </c>
      <c r="B934" s="83" t="s">
        <v>816</v>
      </c>
      <c r="C934" s="104"/>
      <c r="D934" s="104"/>
    </row>
    <row r="935" ht="20.25" customHeight="1" spans="1:4">
      <c r="A935" s="82">
        <v>2130322</v>
      </c>
      <c r="B935" s="83" t="s">
        <v>817</v>
      </c>
      <c r="C935" s="104"/>
      <c r="D935" s="104"/>
    </row>
    <row r="936" ht="20.25" customHeight="1" spans="1:4">
      <c r="A936" s="82">
        <v>2130333</v>
      </c>
      <c r="B936" s="83" t="s">
        <v>791</v>
      </c>
      <c r="C936" s="104"/>
      <c r="D936" s="104"/>
    </row>
    <row r="937" ht="20.25" customHeight="1" spans="1:4">
      <c r="A937" s="82">
        <v>2130334</v>
      </c>
      <c r="B937" s="83" t="s">
        <v>818</v>
      </c>
      <c r="C937" s="104"/>
      <c r="D937" s="104"/>
    </row>
    <row r="938" ht="20.25" customHeight="1" spans="1:4">
      <c r="A938" s="82">
        <v>2130335</v>
      </c>
      <c r="B938" s="83" t="s">
        <v>819</v>
      </c>
      <c r="C938" s="104"/>
      <c r="D938" s="104"/>
    </row>
    <row r="939" ht="20.25" customHeight="1" spans="1:4">
      <c r="A939" s="82">
        <v>2130336</v>
      </c>
      <c r="B939" s="83" t="s">
        <v>820</v>
      </c>
      <c r="C939" s="104"/>
      <c r="D939" s="104"/>
    </row>
    <row r="940" ht="20.25" customHeight="1" spans="1:4">
      <c r="A940" s="82">
        <v>2130337</v>
      </c>
      <c r="B940" s="83" t="s">
        <v>821</v>
      </c>
      <c r="C940" s="104"/>
      <c r="D940" s="104"/>
    </row>
    <row r="941" ht="20.25" customHeight="1" spans="1:4">
      <c r="A941" s="82">
        <v>2130399</v>
      </c>
      <c r="B941" s="83" t="s">
        <v>822</v>
      </c>
      <c r="C941" s="104"/>
      <c r="D941" s="104"/>
    </row>
    <row r="942" ht="20.25" customHeight="1" spans="1:4">
      <c r="A942" s="84">
        <v>21305</v>
      </c>
      <c r="B942" s="84" t="s">
        <v>823</v>
      </c>
      <c r="C942" s="103">
        <f>SUM(C943:C952)</f>
        <v>0</v>
      </c>
      <c r="D942" s="103">
        <f>SUM(D943:D952)</f>
        <v>29.99</v>
      </c>
    </row>
    <row r="943" ht="20.25" customHeight="1" spans="1:4">
      <c r="A943" s="82">
        <v>2130501</v>
      </c>
      <c r="B943" s="83" t="s">
        <v>112</v>
      </c>
      <c r="C943" s="105"/>
      <c r="D943" s="105"/>
    </row>
    <row r="944" ht="20.25" customHeight="1" spans="1:4">
      <c r="A944" s="82">
        <v>2130502</v>
      </c>
      <c r="B944" s="83" t="s">
        <v>113</v>
      </c>
      <c r="C944" s="105"/>
      <c r="D944" s="105"/>
    </row>
    <row r="945" ht="20.25" customHeight="1" spans="1:4">
      <c r="A945" s="82">
        <v>2130503</v>
      </c>
      <c r="B945" s="83" t="s">
        <v>114</v>
      </c>
      <c r="C945" s="105"/>
      <c r="D945" s="105"/>
    </row>
    <row r="946" ht="20.25" customHeight="1" spans="1:4">
      <c r="A946" s="82">
        <v>2130504</v>
      </c>
      <c r="B946" s="83" t="s">
        <v>824</v>
      </c>
      <c r="C946" s="105"/>
      <c r="D946" s="105"/>
    </row>
    <row r="947" ht="20.25" customHeight="1" spans="1:4">
      <c r="A947" s="82">
        <v>2130505</v>
      </c>
      <c r="B947" s="83" t="s">
        <v>825</v>
      </c>
      <c r="C947" s="105"/>
      <c r="D947" s="105"/>
    </row>
    <row r="948" ht="20.25" customHeight="1" spans="1:4">
      <c r="A948" s="82">
        <v>2130506</v>
      </c>
      <c r="B948" s="83" t="s">
        <v>826</v>
      </c>
      <c r="C948" s="105"/>
      <c r="D948" s="105"/>
    </row>
    <row r="949" ht="20.25" customHeight="1" spans="1:4">
      <c r="A949" s="82">
        <v>2130507</v>
      </c>
      <c r="B949" s="83" t="s">
        <v>827</v>
      </c>
      <c r="C949" s="105"/>
      <c r="D949" s="105"/>
    </row>
    <row r="950" ht="20.25" customHeight="1" spans="1:4">
      <c r="A950" s="82">
        <v>2130508</v>
      </c>
      <c r="B950" s="83" t="s">
        <v>828</v>
      </c>
      <c r="C950" s="105"/>
      <c r="D950" s="105"/>
    </row>
    <row r="951" ht="20.25" customHeight="1" spans="1:4">
      <c r="A951" s="82">
        <v>2130550</v>
      </c>
      <c r="B951" s="83" t="s">
        <v>829</v>
      </c>
      <c r="C951" s="105"/>
      <c r="D951" s="105"/>
    </row>
    <row r="952" ht="20.25" customHeight="1" spans="1:4">
      <c r="A952" s="82">
        <v>2130599</v>
      </c>
      <c r="B952" s="83" t="s">
        <v>830</v>
      </c>
      <c r="C952" s="105"/>
      <c r="D952" s="105">
        <v>29.99</v>
      </c>
    </row>
    <row r="953" ht="20.25" customHeight="1" spans="1:4">
      <c r="A953" s="84">
        <v>21307</v>
      </c>
      <c r="B953" s="84" t="s">
        <v>831</v>
      </c>
      <c r="C953" s="103">
        <f>SUM(C954:C959)</f>
        <v>1.87</v>
      </c>
      <c r="D953" s="103">
        <f>SUM(D954:D959)</f>
        <v>0</v>
      </c>
    </row>
    <row r="954" ht="20.25" customHeight="1" spans="1:4">
      <c r="A954" s="82">
        <v>2130701</v>
      </c>
      <c r="B954" s="83" t="s">
        <v>832</v>
      </c>
      <c r="C954" s="104">
        <v>1.87</v>
      </c>
      <c r="D954" s="104"/>
    </row>
    <row r="955" ht="20.25" customHeight="1" spans="1:4">
      <c r="A955" s="82">
        <v>2130704</v>
      </c>
      <c r="B955" s="83" t="s">
        <v>833</v>
      </c>
      <c r="C955" s="104"/>
      <c r="D955" s="104"/>
    </row>
    <row r="956" ht="20.25" customHeight="1" spans="1:4">
      <c r="A956" s="82">
        <v>2130705</v>
      </c>
      <c r="B956" s="83" t="s">
        <v>834</v>
      </c>
      <c r="C956" s="104"/>
      <c r="D956" s="104"/>
    </row>
    <row r="957" ht="20.25" customHeight="1" spans="1:4">
      <c r="A957" s="82">
        <v>2130706</v>
      </c>
      <c r="B957" s="83" t="s">
        <v>835</v>
      </c>
      <c r="C957" s="104"/>
      <c r="D957" s="104"/>
    </row>
    <row r="958" ht="20.25" customHeight="1" spans="1:4">
      <c r="A958" s="82">
        <v>2130707</v>
      </c>
      <c r="B958" s="83" t="s">
        <v>836</v>
      </c>
      <c r="C958" s="104"/>
      <c r="D958" s="104"/>
    </row>
    <row r="959" ht="20.25" customHeight="1" spans="1:4">
      <c r="A959" s="82">
        <v>2130799</v>
      </c>
      <c r="B959" s="83" t="s">
        <v>837</v>
      </c>
      <c r="C959" s="104"/>
      <c r="D959" s="104"/>
    </row>
    <row r="960" ht="20.25" customHeight="1" spans="1:4">
      <c r="A960" s="84">
        <v>21308</v>
      </c>
      <c r="B960" s="84" t="s">
        <v>838</v>
      </c>
      <c r="C960" s="103">
        <f>SUM(C961:C966)</f>
        <v>22.05</v>
      </c>
      <c r="D960" s="103">
        <f>SUM(D961:D966)</f>
        <v>5.76</v>
      </c>
    </row>
    <row r="961" ht="20.25" customHeight="1" spans="1:4">
      <c r="A961" s="82">
        <v>2130801</v>
      </c>
      <c r="B961" s="83" t="s">
        <v>839</v>
      </c>
      <c r="C961" s="105"/>
      <c r="D961" s="105"/>
    </row>
    <row r="962" ht="20.25" customHeight="1" spans="1:4">
      <c r="A962" s="82">
        <v>2130802</v>
      </c>
      <c r="B962" s="83" t="s">
        <v>840</v>
      </c>
      <c r="C962" s="105"/>
      <c r="D962" s="105"/>
    </row>
    <row r="963" ht="20.25" customHeight="1" spans="1:4">
      <c r="A963" s="82">
        <v>2130803</v>
      </c>
      <c r="B963" s="83" t="s">
        <v>841</v>
      </c>
      <c r="C963" s="105">
        <v>22.05</v>
      </c>
      <c r="D963" s="105">
        <v>5.76</v>
      </c>
    </row>
    <row r="964" ht="20.25" customHeight="1" spans="1:4">
      <c r="A964" s="82">
        <v>2130804</v>
      </c>
      <c r="B964" s="83" t="s">
        <v>842</v>
      </c>
      <c r="C964" s="105"/>
      <c r="D964" s="105"/>
    </row>
    <row r="965" ht="20.25" customHeight="1" spans="1:4">
      <c r="A965" s="82">
        <v>2130805</v>
      </c>
      <c r="B965" s="83" t="s">
        <v>843</v>
      </c>
      <c r="C965" s="105"/>
      <c r="D965" s="105"/>
    </row>
    <row r="966" ht="20.25" customHeight="1" spans="1:4">
      <c r="A966" s="82">
        <v>2130899</v>
      </c>
      <c r="B966" s="83" t="s">
        <v>844</v>
      </c>
      <c r="C966" s="105"/>
      <c r="D966" s="105"/>
    </row>
    <row r="967" ht="20.25" customHeight="1" spans="1:4">
      <c r="A967" s="84">
        <v>21309</v>
      </c>
      <c r="B967" s="84" t="s">
        <v>845</v>
      </c>
      <c r="C967" s="107">
        <f>SUM(C968:C969)</f>
        <v>0</v>
      </c>
      <c r="D967" s="107">
        <f>SUM(D968:D969)</f>
        <v>0</v>
      </c>
    </row>
    <row r="968" ht="20.25" customHeight="1" spans="1:4">
      <c r="A968" s="82">
        <v>2130901</v>
      </c>
      <c r="B968" s="83" t="s">
        <v>846</v>
      </c>
      <c r="C968" s="105"/>
      <c r="D968" s="105"/>
    </row>
    <row r="969" ht="20.25" customHeight="1" spans="1:4">
      <c r="A969" s="82">
        <v>2130999</v>
      </c>
      <c r="B969" s="83" t="s">
        <v>847</v>
      </c>
      <c r="C969" s="105"/>
      <c r="D969" s="105"/>
    </row>
    <row r="970" ht="20.25" customHeight="1" spans="1:4">
      <c r="A970" s="84">
        <v>21399</v>
      </c>
      <c r="B970" s="84" t="s">
        <v>848</v>
      </c>
      <c r="C970" s="107">
        <f>SUM(C971:C972)</f>
        <v>20</v>
      </c>
      <c r="D970" s="107">
        <f>SUM(D971:D972)</f>
        <v>0</v>
      </c>
    </row>
    <row r="971" ht="20.25" customHeight="1" spans="1:4">
      <c r="A971" s="82">
        <v>2139901</v>
      </c>
      <c r="B971" s="83" t="s">
        <v>849</v>
      </c>
      <c r="C971" s="105"/>
      <c r="D971" s="105"/>
    </row>
    <row r="972" ht="20.25" customHeight="1" spans="1:4">
      <c r="A972" s="82">
        <v>2139999</v>
      </c>
      <c r="B972" s="83" t="s">
        <v>850</v>
      </c>
      <c r="C972" s="105">
        <v>20</v>
      </c>
      <c r="D972" s="105"/>
    </row>
    <row r="973" ht="20.25" customHeight="1" spans="1:4">
      <c r="A973" s="84">
        <v>214</v>
      </c>
      <c r="B973" s="84" t="s">
        <v>851</v>
      </c>
      <c r="C973" s="103">
        <f>C974+C997+C1007+C1017+C1022+C1029+C1034</f>
        <v>31.52</v>
      </c>
      <c r="D973" s="103">
        <f>D974+D997+D1007+D1017+D1022+D1029+D1034</f>
        <v>26.24</v>
      </c>
    </row>
    <row r="974" ht="20.25" customHeight="1" spans="1:4">
      <c r="A974" s="84">
        <v>21401</v>
      </c>
      <c r="B974" s="84" t="s">
        <v>852</v>
      </c>
      <c r="C974" s="103">
        <f>SUM(C975:C996)</f>
        <v>31.52</v>
      </c>
      <c r="D974" s="103">
        <f>SUM(D975:D996)</f>
        <v>26.24</v>
      </c>
    </row>
    <row r="975" ht="20.25" customHeight="1" spans="1:4">
      <c r="A975" s="82">
        <v>2140101</v>
      </c>
      <c r="B975" s="83" t="s">
        <v>112</v>
      </c>
      <c r="C975" s="104"/>
      <c r="D975" s="104"/>
    </row>
    <row r="976" ht="20.25" customHeight="1" spans="1:4">
      <c r="A976" s="82">
        <v>2140102</v>
      </c>
      <c r="B976" s="83" t="s">
        <v>113</v>
      </c>
      <c r="C976" s="104"/>
      <c r="D976" s="104"/>
    </row>
    <row r="977" ht="20.25" customHeight="1" spans="1:4">
      <c r="A977" s="82">
        <v>2140103</v>
      </c>
      <c r="B977" s="83" t="s">
        <v>114</v>
      </c>
      <c r="C977" s="104"/>
      <c r="D977" s="104"/>
    </row>
    <row r="978" ht="20.25" customHeight="1" spans="1:4">
      <c r="A978" s="82">
        <v>2140104</v>
      </c>
      <c r="B978" s="83" t="s">
        <v>853</v>
      </c>
      <c r="C978" s="104"/>
      <c r="D978" s="104"/>
    </row>
    <row r="979" ht="20.25" customHeight="1" spans="1:4">
      <c r="A979" s="82">
        <v>2140106</v>
      </c>
      <c r="B979" s="83" t="s">
        <v>854</v>
      </c>
      <c r="C979" s="104">
        <v>10</v>
      </c>
      <c r="D979" s="104">
        <v>16.24</v>
      </c>
    </row>
    <row r="980" ht="20.25" customHeight="1" spans="1:4">
      <c r="A980" s="82">
        <v>2140109</v>
      </c>
      <c r="B980" s="83" t="s">
        <v>855</v>
      </c>
      <c r="C980" s="104"/>
      <c r="D980" s="104"/>
    </row>
    <row r="981" ht="20.25" customHeight="1" spans="1:4">
      <c r="A981" s="82">
        <v>2140110</v>
      </c>
      <c r="B981" s="83" t="s">
        <v>856</v>
      </c>
      <c r="C981" s="104">
        <v>10</v>
      </c>
      <c r="D981" s="104">
        <v>10</v>
      </c>
    </row>
    <row r="982" ht="20.25" customHeight="1" spans="1:4">
      <c r="A982" s="82">
        <v>2140111</v>
      </c>
      <c r="B982" s="83" t="s">
        <v>857</v>
      </c>
      <c r="C982" s="104"/>
      <c r="D982" s="104"/>
    </row>
    <row r="983" ht="20.25" customHeight="1" spans="1:4">
      <c r="A983" s="82">
        <v>2140112</v>
      </c>
      <c r="B983" s="83" t="s">
        <v>858</v>
      </c>
      <c r="C983" s="104"/>
      <c r="D983" s="104"/>
    </row>
    <row r="984" ht="20.25" customHeight="1" spans="1:4">
      <c r="A984" s="82">
        <v>2140114</v>
      </c>
      <c r="B984" s="83" t="s">
        <v>859</v>
      </c>
      <c r="C984" s="104"/>
      <c r="D984" s="104"/>
    </row>
    <row r="985" ht="20.25" customHeight="1" spans="1:4">
      <c r="A985" s="82">
        <v>2140122</v>
      </c>
      <c r="B985" s="83" t="s">
        <v>860</v>
      </c>
      <c r="C985" s="104"/>
      <c r="D985" s="104"/>
    </row>
    <row r="986" ht="20.25" customHeight="1" spans="1:4">
      <c r="A986" s="82">
        <v>2140123</v>
      </c>
      <c r="B986" s="83" t="s">
        <v>861</v>
      </c>
      <c r="C986" s="104"/>
      <c r="D986" s="104"/>
    </row>
    <row r="987" ht="20.25" customHeight="1" spans="1:4">
      <c r="A987" s="82">
        <v>2140127</v>
      </c>
      <c r="B987" s="83" t="s">
        <v>862</v>
      </c>
      <c r="C987" s="104"/>
      <c r="D987" s="104"/>
    </row>
    <row r="988" ht="20.25" customHeight="1" spans="1:4">
      <c r="A988" s="82">
        <v>2140128</v>
      </c>
      <c r="B988" s="83" t="s">
        <v>863</v>
      </c>
      <c r="C988" s="104"/>
      <c r="D988" s="104"/>
    </row>
    <row r="989" ht="20.25" customHeight="1" spans="1:4">
      <c r="A989" s="82">
        <v>2140129</v>
      </c>
      <c r="B989" s="83" t="s">
        <v>864</v>
      </c>
      <c r="C989" s="104"/>
      <c r="D989" s="104"/>
    </row>
    <row r="990" ht="20.25" customHeight="1" spans="1:4">
      <c r="A990" s="82">
        <v>2140130</v>
      </c>
      <c r="B990" s="83" t="s">
        <v>865</v>
      </c>
      <c r="C990" s="104"/>
      <c r="D990" s="104"/>
    </row>
    <row r="991" ht="20.25" customHeight="1" spans="1:4">
      <c r="A991" s="82">
        <v>2140131</v>
      </c>
      <c r="B991" s="83" t="s">
        <v>866</v>
      </c>
      <c r="C991" s="104"/>
      <c r="D991" s="104"/>
    </row>
    <row r="992" ht="20.25" customHeight="1" spans="1:4">
      <c r="A992" s="82">
        <v>2140133</v>
      </c>
      <c r="B992" s="83" t="s">
        <v>867</v>
      </c>
      <c r="C992" s="104"/>
      <c r="D992" s="104"/>
    </row>
    <row r="993" ht="20.25" customHeight="1" spans="1:4">
      <c r="A993" s="82">
        <v>2140136</v>
      </c>
      <c r="B993" s="83" t="s">
        <v>868</v>
      </c>
      <c r="C993" s="104"/>
      <c r="D993" s="104"/>
    </row>
    <row r="994" ht="20.25" customHeight="1" spans="1:4">
      <c r="A994" s="82">
        <v>2140138</v>
      </c>
      <c r="B994" s="83" t="s">
        <v>869</v>
      </c>
      <c r="C994" s="104"/>
      <c r="D994" s="104"/>
    </row>
    <row r="995" ht="20.25" customHeight="1" spans="1:4">
      <c r="A995" s="82">
        <v>2140139</v>
      </c>
      <c r="B995" s="83" t="s">
        <v>870</v>
      </c>
      <c r="C995" s="104"/>
      <c r="D995" s="104"/>
    </row>
    <row r="996" ht="20.25" customHeight="1" spans="1:4">
      <c r="A996" s="82">
        <v>2140199</v>
      </c>
      <c r="B996" s="83" t="s">
        <v>871</v>
      </c>
      <c r="C996" s="104">
        <v>11.52</v>
      </c>
      <c r="D996" s="104"/>
    </row>
    <row r="997" ht="20.25" customHeight="1" spans="1:4">
      <c r="A997" s="84">
        <v>21402</v>
      </c>
      <c r="B997" s="84" t="s">
        <v>872</v>
      </c>
      <c r="C997" s="107">
        <f>SUM(C998:C1006)</f>
        <v>0</v>
      </c>
      <c r="D997" s="107">
        <f>SUM(D998:D1006)</f>
        <v>0</v>
      </c>
    </row>
    <row r="998" ht="20.25" customHeight="1" spans="1:4">
      <c r="A998" s="82">
        <v>2140201</v>
      </c>
      <c r="B998" s="83" t="s">
        <v>112</v>
      </c>
      <c r="C998" s="105"/>
      <c r="D998" s="105"/>
    </row>
    <row r="999" ht="20.25" customHeight="1" spans="1:4">
      <c r="A999" s="82">
        <v>2140202</v>
      </c>
      <c r="B999" s="83" t="s">
        <v>113</v>
      </c>
      <c r="C999" s="105"/>
      <c r="D999" s="105"/>
    </row>
    <row r="1000" ht="20.25" customHeight="1" spans="1:4">
      <c r="A1000" s="82">
        <v>2140203</v>
      </c>
      <c r="B1000" s="83" t="s">
        <v>114</v>
      </c>
      <c r="C1000" s="105"/>
      <c r="D1000" s="105"/>
    </row>
    <row r="1001" ht="20.25" customHeight="1" spans="1:4">
      <c r="A1001" s="82">
        <v>2140204</v>
      </c>
      <c r="B1001" s="83" t="s">
        <v>873</v>
      </c>
      <c r="C1001" s="105"/>
      <c r="D1001" s="105"/>
    </row>
    <row r="1002" ht="20.25" customHeight="1" spans="1:4">
      <c r="A1002" s="82">
        <v>2140205</v>
      </c>
      <c r="B1002" s="83" t="s">
        <v>874</v>
      </c>
      <c r="C1002" s="105"/>
      <c r="D1002" s="105"/>
    </row>
    <row r="1003" ht="20.25" customHeight="1" spans="1:4">
      <c r="A1003" s="82">
        <v>2140206</v>
      </c>
      <c r="B1003" s="83" t="s">
        <v>875</v>
      </c>
      <c r="C1003" s="105"/>
      <c r="D1003" s="105"/>
    </row>
    <row r="1004" ht="20.25" customHeight="1" spans="1:4">
      <c r="A1004" s="82">
        <v>2140207</v>
      </c>
      <c r="B1004" s="83" t="s">
        <v>876</v>
      </c>
      <c r="C1004" s="105"/>
      <c r="D1004" s="105"/>
    </row>
    <row r="1005" ht="20.25" customHeight="1" spans="1:4">
      <c r="A1005" s="82">
        <v>2140208</v>
      </c>
      <c r="B1005" s="83" t="s">
        <v>877</v>
      </c>
      <c r="C1005" s="105"/>
      <c r="D1005" s="105"/>
    </row>
    <row r="1006" ht="20.25" customHeight="1" spans="1:4">
      <c r="A1006" s="82">
        <v>2140299</v>
      </c>
      <c r="B1006" s="83" t="s">
        <v>878</v>
      </c>
      <c r="C1006" s="105"/>
      <c r="D1006" s="105"/>
    </row>
    <row r="1007" ht="20.25" customHeight="1" spans="1:4">
      <c r="A1007" s="84">
        <v>21403</v>
      </c>
      <c r="B1007" s="84" t="s">
        <v>879</v>
      </c>
      <c r="C1007" s="107">
        <f>SUM(C1008:C1016)</f>
        <v>0</v>
      </c>
      <c r="D1007" s="107">
        <f>SUM(D1008:D1016)</f>
        <v>0</v>
      </c>
    </row>
    <row r="1008" ht="20.25" customHeight="1" spans="1:4">
      <c r="A1008" s="82">
        <v>2140301</v>
      </c>
      <c r="B1008" s="83" t="s">
        <v>112</v>
      </c>
      <c r="C1008" s="105"/>
      <c r="D1008" s="105"/>
    </row>
    <row r="1009" ht="20.25" customHeight="1" spans="1:4">
      <c r="A1009" s="82">
        <v>2140302</v>
      </c>
      <c r="B1009" s="83" t="s">
        <v>113</v>
      </c>
      <c r="C1009" s="105"/>
      <c r="D1009" s="105"/>
    </row>
    <row r="1010" ht="20.25" customHeight="1" spans="1:4">
      <c r="A1010" s="82">
        <v>2140303</v>
      </c>
      <c r="B1010" s="83" t="s">
        <v>114</v>
      </c>
      <c r="C1010" s="105"/>
      <c r="D1010" s="105"/>
    </row>
    <row r="1011" ht="20.25" customHeight="1" spans="1:4">
      <c r="A1011" s="82">
        <v>2140304</v>
      </c>
      <c r="B1011" s="83" t="s">
        <v>880</v>
      </c>
      <c r="C1011" s="105"/>
      <c r="D1011" s="105"/>
    </row>
    <row r="1012" ht="20.25" customHeight="1" spans="1:4">
      <c r="A1012" s="82">
        <v>2140305</v>
      </c>
      <c r="B1012" s="83" t="s">
        <v>881</v>
      </c>
      <c r="C1012" s="105"/>
      <c r="D1012" s="105"/>
    </row>
    <row r="1013" ht="20.25" customHeight="1" spans="1:4">
      <c r="A1013" s="82">
        <v>2140306</v>
      </c>
      <c r="B1013" s="83" t="s">
        <v>882</v>
      </c>
      <c r="C1013" s="105"/>
      <c r="D1013" s="105"/>
    </row>
    <row r="1014" ht="20.25" customHeight="1" spans="1:4">
      <c r="A1014" s="82">
        <v>2140307</v>
      </c>
      <c r="B1014" s="83" t="s">
        <v>883</v>
      </c>
      <c r="C1014" s="105"/>
      <c r="D1014" s="105"/>
    </row>
    <row r="1015" ht="20.25" customHeight="1" spans="1:4">
      <c r="A1015" s="82">
        <v>2140308</v>
      </c>
      <c r="B1015" s="83" t="s">
        <v>884</v>
      </c>
      <c r="C1015" s="105"/>
      <c r="D1015" s="105"/>
    </row>
    <row r="1016" ht="20.25" customHeight="1" spans="1:4">
      <c r="A1016" s="82">
        <v>2140399</v>
      </c>
      <c r="B1016" s="83" t="s">
        <v>885</v>
      </c>
      <c r="C1016" s="105"/>
      <c r="D1016" s="105"/>
    </row>
    <row r="1017" ht="20.25" customHeight="1" spans="1:4">
      <c r="A1017" s="84">
        <v>21404</v>
      </c>
      <c r="B1017" s="84" t="s">
        <v>886</v>
      </c>
      <c r="C1017" s="103">
        <f>SUM(C1018:C1021)</f>
        <v>0</v>
      </c>
      <c r="D1017" s="103">
        <f>SUM(D1018:D1021)</f>
        <v>0</v>
      </c>
    </row>
    <row r="1018" ht="20.25" customHeight="1" spans="1:4">
      <c r="A1018" s="82">
        <v>2140401</v>
      </c>
      <c r="B1018" s="83" t="s">
        <v>887</v>
      </c>
      <c r="C1018" s="104"/>
      <c r="D1018" s="104"/>
    </row>
    <row r="1019" ht="20.25" customHeight="1" spans="1:4">
      <c r="A1019" s="82">
        <v>2140402</v>
      </c>
      <c r="B1019" s="83" t="s">
        <v>888</v>
      </c>
      <c r="C1019" s="104"/>
      <c r="D1019" s="104"/>
    </row>
    <row r="1020" ht="20.25" customHeight="1" spans="1:4">
      <c r="A1020" s="82">
        <v>2140403</v>
      </c>
      <c r="B1020" s="83" t="s">
        <v>889</v>
      </c>
      <c r="C1020" s="104"/>
      <c r="D1020" s="104"/>
    </row>
    <row r="1021" ht="20.25" customHeight="1" spans="1:4">
      <c r="A1021" s="82">
        <v>2140499</v>
      </c>
      <c r="B1021" s="83" t="s">
        <v>890</v>
      </c>
      <c r="C1021" s="104"/>
      <c r="D1021" s="104"/>
    </row>
    <row r="1022" ht="20.25" customHeight="1" spans="1:4">
      <c r="A1022" s="84">
        <v>21405</v>
      </c>
      <c r="B1022" s="84" t="s">
        <v>891</v>
      </c>
      <c r="C1022" s="107">
        <f>SUM(C1023:C1028)</f>
        <v>0</v>
      </c>
      <c r="D1022" s="107">
        <f>SUM(D1023:D1028)</f>
        <v>0</v>
      </c>
    </row>
    <row r="1023" ht="20.25" customHeight="1" spans="1:4">
      <c r="A1023" s="82">
        <v>2140501</v>
      </c>
      <c r="B1023" s="83" t="s">
        <v>112</v>
      </c>
      <c r="C1023" s="105"/>
      <c r="D1023" s="105"/>
    </row>
    <row r="1024" ht="20.25" customHeight="1" spans="1:4">
      <c r="A1024" s="82">
        <v>2140502</v>
      </c>
      <c r="B1024" s="83" t="s">
        <v>113</v>
      </c>
      <c r="C1024" s="105"/>
      <c r="D1024" s="105"/>
    </row>
    <row r="1025" ht="20.25" customHeight="1" spans="1:4">
      <c r="A1025" s="82">
        <v>2140503</v>
      </c>
      <c r="B1025" s="83" t="s">
        <v>114</v>
      </c>
      <c r="C1025" s="105"/>
      <c r="D1025" s="105"/>
    </row>
    <row r="1026" ht="20.25" customHeight="1" spans="1:4">
      <c r="A1026" s="82">
        <v>2140504</v>
      </c>
      <c r="B1026" s="83" t="s">
        <v>877</v>
      </c>
      <c r="C1026" s="105"/>
      <c r="D1026" s="105"/>
    </row>
    <row r="1027" ht="20.25" customHeight="1" spans="1:4">
      <c r="A1027" s="82">
        <v>2140505</v>
      </c>
      <c r="B1027" s="83" t="s">
        <v>892</v>
      </c>
      <c r="C1027" s="105"/>
      <c r="D1027" s="105"/>
    </row>
    <row r="1028" ht="20.25" customHeight="1" spans="1:4">
      <c r="A1028" s="82">
        <v>2140599</v>
      </c>
      <c r="B1028" s="83" t="s">
        <v>893</v>
      </c>
      <c r="C1028" s="105"/>
      <c r="D1028" s="105"/>
    </row>
    <row r="1029" ht="20.25" customHeight="1" spans="1:4">
      <c r="A1029" s="84">
        <v>21406</v>
      </c>
      <c r="B1029" s="84" t="s">
        <v>894</v>
      </c>
      <c r="C1029" s="103">
        <f>SUM(C1030:C1033)</f>
        <v>0</v>
      </c>
      <c r="D1029" s="103">
        <f>SUM(D1030:D1033)</f>
        <v>0</v>
      </c>
    </row>
    <row r="1030" ht="20.25" customHeight="1" spans="1:4">
      <c r="A1030" s="82">
        <v>2140601</v>
      </c>
      <c r="B1030" s="83" t="s">
        <v>895</v>
      </c>
      <c r="C1030" s="104"/>
      <c r="D1030" s="104"/>
    </row>
    <row r="1031" ht="20.25" customHeight="1" spans="1:4">
      <c r="A1031" s="82">
        <v>2140602</v>
      </c>
      <c r="B1031" s="83" t="s">
        <v>896</v>
      </c>
      <c r="C1031" s="104"/>
      <c r="D1031" s="104"/>
    </row>
    <row r="1032" ht="20.25" customHeight="1" spans="1:4">
      <c r="A1032" s="82">
        <v>2140603</v>
      </c>
      <c r="B1032" s="83" t="s">
        <v>897</v>
      </c>
      <c r="C1032" s="104"/>
      <c r="D1032" s="104"/>
    </row>
    <row r="1033" ht="20.25" customHeight="1" spans="1:4">
      <c r="A1033" s="82">
        <v>2140699</v>
      </c>
      <c r="B1033" s="83" t="s">
        <v>898</v>
      </c>
      <c r="C1033" s="104"/>
      <c r="D1033" s="104"/>
    </row>
    <row r="1034" ht="20.25" customHeight="1" spans="1:4">
      <c r="A1034" s="84">
        <v>21499</v>
      </c>
      <c r="B1034" s="84" t="s">
        <v>899</v>
      </c>
      <c r="C1034" s="103">
        <f>SUM(C1035:C1036)</f>
        <v>0</v>
      </c>
      <c r="D1034" s="103">
        <f>SUM(D1035:D1036)</f>
        <v>0</v>
      </c>
    </row>
    <row r="1035" ht="20.25" customHeight="1" spans="1:4">
      <c r="A1035" s="82">
        <v>2149901</v>
      </c>
      <c r="B1035" s="83" t="s">
        <v>900</v>
      </c>
      <c r="C1035" s="104"/>
      <c r="D1035" s="104"/>
    </row>
    <row r="1036" ht="20.25" customHeight="1" spans="1:4">
      <c r="A1036" s="82">
        <v>2149999</v>
      </c>
      <c r="B1036" s="83" t="s">
        <v>901</v>
      </c>
      <c r="C1036" s="104"/>
      <c r="D1036" s="104"/>
    </row>
    <row r="1037" ht="20.25" customHeight="1" spans="1:4">
      <c r="A1037" s="84">
        <v>215</v>
      </c>
      <c r="B1037" s="84" t="s">
        <v>902</v>
      </c>
      <c r="C1037" s="103">
        <f>C1038+C1048+C1064+C1069+C1080+C1087+C1094</f>
        <v>6.89</v>
      </c>
      <c r="D1037" s="103">
        <f>D1038+D1048+D1064+D1069+D1080+D1087+D1094</f>
        <v>10.6</v>
      </c>
    </row>
    <row r="1038" ht="20.25" customHeight="1" spans="1:4">
      <c r="A1038" s="84">
        <v>21501</v>
      </c>
      <c r="B1038" s="84" t="s">
        <v>903</v>
      </c>
      <c r="C1038" s="107">
        <f>SUM(C1039:C1047)</f>
        <v>0</v>
      </c>
      <c r="D1038" s="107">
        <f>SUM(D1039:D1047)</f>
        <v>0</v>
      </c>
    </row>
    <row r="1039" ht="20.25" customHeight="1" spans="1:4">
      <c r="A1039" s="82">
        <v>2150101</v>
      </c>
      <c r="B1039" s="83" t="s">
        <v>112</v>
      </c>
      <c r="C1039" s="105"/>
      <c r="D1039" s="105"/>
    </row>
    <row r="1040" ht="20.25" customHeight="1" spans="1:4">
      <c r="A1040" s="82">
        <v>2150102</v>
      </c>
      <c r="B1040" s="83" t="s">
        <v>113</v>
      </c>
      <c r="C1040" s="105"/>
      <c r="D1040" s="105"/>
    </row>
    <row r="1041" ht="20.25" customHeight="1" spans="1:4">
      <c r="A1041" s="82">
        <v>2150103</v>
      </c>
      <c r="B1041" s="83" t="s">
        <v>114</v>
      </c>
      <c r="C1041" s="105"/>
      <c r="D1041" s="105"/>
    </row>
    <row r="1042" ht="20.25" customHeight="1" spans="1:4">
      <c r="A1042" s="82">
        <v>2150104</v>
      </c>
      <c r="B1042" s="83" t="s">
        <v>904</v>
      </c>
      <c r="C1042" s="105"/>
      <c r="D1042" s="105"/>
    </row>
    <row r="1043" ht="20.25" customHeight="1" spans="1:4">
      <c r="A1043" s="82">
        <v>2150105</v>
      </c>
      <c r="B1043" s="83" t="s">
        <v>905</v>
      </c>
      <c r="C1043" s="105"/>
      <c r="D1043" s="105"/>
    </row>
    <row r="1044" ht="20.25" customHeight="1" spans="1:4">
      <c r="A1044" s="82">
        <v>2150106</v>
      </c>
      <c r="B1044" s="83" t="s">
        <v>906</v>
      </c>
      <c r="C1044" s="105"/>
      <c r="D1044" s="105"/>
    </row>
    <row r="1045" ht="20.25" customHeight="1" spans="1:4">
      <c r="A1045" s="82">
        <v>2150107</v>
      </c>
      <c r="B1045" s="83" t="s">
        <v>907</v>
      </c>
      <c r="C1045" s="105"/>
      <c r="D1045" s="105"/>
    </row>
    <row r="1046" ht="20.25" customHeight="1" spans="1:4">
      <c r="A1046" s="82">
        <v>2150108</v>
      </c>
      <c r="B1046" s="83" t="s">
        <v>908</v>
      </c>
      <c r="C1046" s="105"/>
      <c r="D1046" s="105"/>
    </row>
    <row r="1047" ht="20.25" customHeight="1" spans="1:4">
      <c r="A1047" s="82">
        <v>2150199</v>
      </c>
      <c r="B1047" s="83" t="s">
        <v>909</v>
      </c>
      <c r="C1047" s="105"/>
      <c r="D1047" s="105"/>
    </row>
    <row r="1048" ht="20.25" customHeight="1" spans="1:4">
      <c r="A1048" s="84">
        <v>21502</v>
      </c>
      <c r="B1048" s="84" t="s">
        <v>910</v>
      </c>
      <c r="C1048" s="103">
        <f>SUM(C1049:C1063)</f>
        <v>0</v>
      </c>
      <c r="D1048" s="103">
        <f>SUM(D1049:D1063)</f>
        <v>0</v>
      </c>
    </row>
    <row r="1049" ht="20.25" customHeight="1" spans="1:4">
      <c r="A1049" s="82">
        <v>2150201</v>
      </c>
      <c r="B1049" s="83" t="s">
        <v>112</v>
      </c>
      <c r="C1049" s="105"/>
      <c r="D1049" s="105"/>
    </row>
    <row r="1050" ht="20.25" customHeight="1" spans="1:4">
      <c r="A1050" s="82">
        <v>2150202</v>
      </c>
      <c r="B1050" s="83" t="s">
        <v>113</v>
      </c>
      <c r="C1050" s="105"/>
      <c r="D1050" s="105"/>
    </row>
    <row r="1051" ht="20.25" customHeight="1" spans="1:4">
      <c r="A1051" s="82">
        <v>2150203</v>
      </c>
      <c r="B1051" s="83" t="s">
        <v>114</v>
      </c>
      <c r="C1051" s="105"/>
      <c r="D1051" s="105"/>
    </row>
    <row r="1052" ht="20.25" customHeight="1" spans="1:4">
      <c r="A1052" s="82">
        <v>2150204</v>
      </c>
      <c r="B1052" s="83" t="s">
        <v>911</v>
      </c>
      <c r="C1052" s="105"/>
      <c r="D1052" s="105"/>
    </row>
    <row r="1053" ht="20.25" customHeight="1" spans="1:4">
      <c r="A1053" s="82">
        <v>2150205</v>
      </c>
      <c r="B1053" s="83" t="s">
        <v>912</v>
      </c>
      <c r="C1053" s="105"/>
      <c r="D1053" s="105"/>
    </row>
    <row r="1054" ht="20.25" customHeight="1" spans="1:4">
      <c r="A1054" s="82">
        <v>2150206</v>
      </c>
      <c r="B1054" s="83" t="s">
        <v>913</v>
      </c>
      <c r="C1054" s="105"/>
      <c r="D1054" s="105"/>
    </row>
    <row r="1055" ht="20.25" customHeight="1" spans="1:4">
      <c r="A1055" s="82">
        <v>2150207</v>
      </c>
      <c r="B1055" s="83" t="s">
        <v>914</v>
      </c>
      <c r="C1055" s="105"/>
      <c r="D1055" s="105"/>
    </row>
    <row r="1056" ht="20.25" customHeight="1" spans="1:4">
      <c r="A1056" s="82">
        <v>2150208</v>
      </c>
      <c r="B1056" s="83" t="s">
        <v>915</v>
      </c>
      <c r="C1056" s="105"/>
      <c r="D1056" s="105"/>
    </row>
    <row r="1057" ht="20.25" customHeight="1" spans="1:4">
      <c r="A1057" s="82">
        <v>2150209</v>
      </c>
      <c r="B1057" s="83" t="s">
        <v>916</v>
      </c>
      <c r="C1057" s="105"/>
      <c r="D1057" s="105"/>
    </row>
    <row r="1058" ht="20.25" customHeight="1" spans="1:4">
      <c r="A1058" s="82">
        <v>2150210</v>
      </c>
      <c r="B1058" s="83" t="s">
        <v>917</v>
      </c>
      <c r="C1058" s="105"/>
      <c r="D1058" s="105"/>
    </row>
    <row r="1059" ht="20.25" customHeight="1" spans="1:4">
      <c r="A1059" s="82">
        <v>2150212</v>
      </c>
      <c r="B1059" s="83" t="s">
        <v>918</v>
      </c>
      <c r="C1059" s="105"/>
      <c r="D1059" s="105"/>
    </row>
    <row r="1060" ht="20.25" customHeight="1" spans="1:4">
      <c r="A1060" s="82">
        <v>2150213</v>
      </c>
      <c r="B1060" s="83" t="s">
        <v>919</v>
      </c>
      <c r="C1060" s="105"/>
      <c r="D1060" s="105"/>
    </row>
    <row r="1061" ht="20.25" customHeight="1" spans="1:4">
      <c r="A1061" s="82">
        <v>2150214</v>
      </c>
      <c r="B1061" s="83" t="s">
        <v>920</v>
      </c>
      <c r="C1061" s="105"/>
      <c r="D1061" s="105"/>
    </row>
    <row r="1062" ht="20.25" customHeight="1" spans="1:4">
      <c r="A1062" s="82">
        <v>2150215</v>
      </c>
      <c r="B1062" s="83" t="s">
        <v>921</v>
      </c>
      <c r="C1062" s="105"/>
      <c r="D1062" s="105"/>
    </row>
    <row r="1063" ht="20.25" customHeight="1" spans="1:4">
      <c r="A1063" s="82">
        <v>2150299</v>
      </c>
      <c r="B1063" s="83" t="s">
        <v>922</v>
      </c>
      <c r="C1063" s="105"/>
      <c r="D1063" s="105"/>
    </row>
    <row r="1064" ht="20.25" customHeight="1" spans="1:4">
      <c r="A1064" s="84">
        <v>21503</v>
      </c>
      <c r="B1064" s="84" t="s">
        <v>923</v>
      </c>
      <c r="C1064" s="107">
        <f>SUM(C1065:C1068)</f>
        <v>0</v>
      </c>
      <c r="D1064" s="107">
        <f>SUM(D1065:D1068)</f>
        <v>0</v>
      </c>
    </row>
    <row r="1065" ht="20.25" customHeight="1" spans="1:4">
      <c r="A1065" s="82">
        <v>2150301</v>
      </c>
      <c r="B1065" s="83" t="s">
        <v>112</v>
      </c>
      <c r="C1065" s="105"/>
      <c r="D1065" s="105"/>
    </row>
    <row r="1066" ht="20.25" customHeight="1" spans="1:4">
      <c r="A1066" s="82">
        <v>2150302</v>
      </c>
      <c r="B1066" s="83" t="s">
        <v>113</v>
      </c>
      <c r="C1066" s="105"/>
      <c r="D1066" s="105"/>
    </row>
    <row r="1067" ht="20.25" customHeight="1" spans="1:4">
      <c r="A1067" s="82">
        <v>2150303</v>
      </c>
      <c r="B1067" s="83" t="s">
        <v>114</v>
      </c>
      <c r="C1067" s="105"/>
      <c r="D1067" s="105"/>
    </row>
    <row r="1068" ht="20.25" customHeight="1" spans="1:4">
      <c r="A1068" s="82">
        <v>2150399</v>
      </c>
      <c r="B1068" s="83" t="s">
        <v>924</v>
      </c>
      <c r="C1068" s="105"/>
      <c r="D1068" s="105"/>
    </row>
    <row r="1069" ht="20.25" customHeight="1" spans="1:4">
      <c r="A1069" s="84">
        <v>21505</v>
      </c>
      <c r="B1069" s="84" t="s">
        <v>925</v>
      </c>
      <c r="C1069" s="103">
        <f>SUM(C1070:C1079)</f>
        <v>0</v>
      </c>
      <c r="D1069" s="103">
        <f>SUM(D1070:D1079)</f>
        <v>0</v>
      </c>
    </row>
    <row r="1070" ht="20.25" customHeight="1" spans="1:4">
      <c r="A1070" s="82">
        <v>2150501</v>
      </c>
      <c r="B1070" s="83" t="s">
        <v>112</v>
      </c>
      <c r="C1070" s="105"/>
      <c r="D1070" s="105"/>
    </row>
    <row r="1071" ht="20.25" customHeight="1" spans="1:4">
      <c r="A1071" s="82">
        <v>2150502</v>
      </c>
      <c r="B1071" s="83" t="s">
        <v>113</v>
      </c>
      <c r="C1071" s="105"/>
      <c r="D1071" s="105"/>
    </row>
    <row r="1072" ht="22.5" customHeight="1" spans="1:4">
      <c r="A1072" s="82">
        <v>2150503</v>
      </c>
      <c r="B1072" s="83" t="s">
        <v>114</v>
      </c>
      <c r="C1072" s="105"/>
      <c r="D1072" s="105"/>
    </row>
    <row r="1073" ht="20.25" customHeight="1" spans="1:4">
      <c r="A1073" s="82">
        <v>2150505</v>
      </c>
      <c r="B1073" s="83" t="s">
        <v>926</v>
      </c>
      <c r="C1073" s="105"/>
      <c r="D1073" s="105"/>
    </row>
    <row r="1074" ht="20.25" customHeight="1" spans="1:4">
      <c r="A1074" s="82">
        <v>2150507</v>
      </c>
      <c r="B1074" s="83" t="s">
        <v>927</v>
      </c>
      <c r="C1074" s="105"/>
      <c r="D1074" s="105"/>
    </row>
    <row r="1075" ht="20.25" customHeight="1" spans="1:4">
      <c r="A1075" s="82">
        <v>2150508</v>
      </c>
      <c r="B1075" s="83" t="s">
        <v>928</v>
      </c>
      <c r="C1075" s="105"/>
      <c r="D1075" s="105"/>
    </row>
    <row r="1076" ht="20.25" customHeight="1" spans="1:4">
      <c r="A1076" s="82">
        <v>2150516</v>
      </c>
      <c r="B1076" s="83" t="s">
        <v>929</v>
      </c>
      <c r="C1076" s="105"/>
      <c r="D1076" s="105"/>
    </row>
    <row r="1077" ht="20.25" customHeight="1" spans="1:4">
      <c r="A1077" s="82">
        <v>2150517</v>
      </c>
      <c r="B1077" s="83" t="s">
        <v>930</v>
      </c>
      <c r="C1077" s="105"/>
      <c r="D1077" s="105"/>
    </row>
    <row r="1078" ht="20.25" customHeight="1" spans="1:4">
      <c r="A1078" s="82">
        <v>2150550</v>
      </c>
      <c r="B1078" s="83" t="s">
        <v>121</v>
      </c>
      <c r="C1078" s="105"/>
      <c r="D1078" s="105"/>
    </row>
    <row r="1079" ht="20.25" customHeight="1" spans="1:4">
      <c r="A1079" s="82">
        <v>2150599</v>
      </c>
      <c r="B1079" s="83" t="s">
        <v>931</v>
      </c>
      <c r="C1079" s="105"/>
      <c r="D1079" s="105"/>
    </row>
    <row r="1080" ht="20.25" customHeight="1" spans="1:4">
      <c r="A1080" s="84">
        <v>21507</v>
      </c>
      <c r="B1080" s="84" t="s">
        <v>932</v>
      </c>
      <c r="C1080" s="107">
        <f>SUM(C1081:C1086)</f>
        <v>0</v>
      </c>
      <c r="D1080" s="107">
        <f>SUM(D1081:D1086)</f>
        <v>0</v>
      </c>
    </row>
    <row r="1081" ht="20.25" customHeight="1" spans="1:4">
      <c r="A1081" s="82">
        <v>2150701</v>
      </c>
      <c r="B1081" s="83" t="s">
        <v>112</v>
      </c>
      <c r="C1081" s="105"/>
      <c r="D1081" s="105"/>
    </row>
    <row r="1082" ht="20.25" customHeight="1" spans="1:4">
      <c r="A1082" s="82">
        <v>2150702</v>
      </c>
      <c r="B1082" s="83" t="s">
        <v>113</v>
      </c>
      <c r="C1082" s="105"/>
      <c r="D1082" s="105"/>
    </row>
    <row r="1083" ht="20.25" customHeight="1" spans="1:4">
      <c r="A1083" s="82">
        <v>2150703</v>
      </c>
      <c r="B1083" s="83" t="s">
        <v>114</v>
      </c>
      <c r="C1083" s="105"/>
      <c r="D1083" s="105"/>
    </row>
    <row r="1084" ht="20.25" customHeight="1" spans="1:4">
      <c r="A1084" s="82">
        <v>2150704</v>
      </c>
      <c r="B1084" s="83" t="s">
        <v>933</v>
      </c>
      <c r="C1084" s="105"/>
      <c r="D1084" s="105"/>
    </row>
    <row r="1085" ht="20.25" customHeight="1" spans="1:4">
      <c r="A1085" s="82">
        <v>2150705</v>
      </c>
      <c r="B1085" s="83" t="s">
        <v>934</v>
      </c>
      <c r="C1085" s="105"/>
      <c r="D1085" s="105"/>
    </row>
    <row r="1086" ht="20.25" customHeight="1" spans="1:4">
      <c r="A1086" s="82">
        <v>2150799</v>
      </c>
      <c r="B1086" s="83" t="s">
        <v>935</v>
      </c>
      <c r="C1086" s="105"/>
      <c r="D1086" s="105"/>
    </row>
    <row r="1087" ht="20.25" customHeight="1" spans="1:4">
      <c r="A1087" s="84">
        <v>21508</v>
      </c>
      <c r="B1087" s="84" t="s">
        <v>936</v>
      </c>
      <c r="C1087" s="103">
        <f>SUM(C1088:C1093)</f>
        <v>6.89</v>
      </c>
      <c r="D1087" s="103">
        <f>SUM(D1088:D1093)</f>
        <v>10.6</v>
      </c>
    </row>
    <row r="1088" ht="20.25" customHeight="1" spans="1:4">
      <c r="A1088" s="82">
        <v>2150801</v>
      </c>
      <c r="B1088" s="83" t="s">
        <v>112</v>
      </c>
      <c r="C1088" s="105"/>
      <c r="D1088" s="105"/>
    </row>
    <row r="1089" ht="20.25" customHeight="1" spans="1:4">
      <c r="A1089" s="82">
        <v>2150802</v>
      </c>
      <c r="B1089" s="83" t="s">
        <v>113</v>
      </c>
      <c r="C1089" s="105"/>
      <c r="D1089" s="105"/>
    </row>
    <row r="1090" ht="20.25" customHeight="1" spans="1:4">
      <c r="A1090" s="82">
        <v>2150803</v>
      </c>
      <c r="B1090" s="83" t="s">
        <v>114</v>
      </c>
      <c r="C1090" s="105"/>
      <c r="D1090" s="105"/>
    </row>
    <row r="1091" ht="20.25" customHeight="1" spans="1:4">
      <c r="A1091" s="82">
        <v>2150804</v>
      </c>
      <c r="B1091" s="83" t="s">
        <v>937</v>
      </c>
      <c r="C1091" s="105"/>
      <c r="D1091" s="105"/>
    </row>
    <row r="1092" ht="20.25" customHeight="1" spans="1:4">
      <c r="A1092" s="82">
        <v>2150805</v>
      </c>
      <c r="B1092" s="83" t="s">
        <v>938</v>
      </c>
      <c r="C1092" s="105">
        <v>6.89</v>
      </c>
      <c r="D1092" s="105">
        <v>6.89</v>
      </c>
    </row>
    <row r="1093" ht="20.25" customHeight="1" spans="1:4">
      <c r="A1093" s="82">
        <v>2150899</v>
      </c>
      <c r="B1093" s="83" t="s">
        <v>939</v>
      </c>
      <c r="C1093" s="105"/>
      <c r="D1093" s="105">
        <v>3.71</v>
      </c>
    </row>
    <row r="1094" ht="20.25" customHeight="1" spans="1:4">
      <c r="A1094" s="84">
        <v>21599</v>
      </c>
      <c r="B1094" s="84" t="s">
        <v>940</v>
      </c>
      <c r="C1094" s="107">
        <f>SUM(C1095:C1099)</f>
        <v>0</v>
      </c>
      <c r="D1094" s="107">
        <f>SUM(D1095:D1099)</f>
        <v>0</v>
      </c>
    </row>
    <row r="1095" ht="20.25" customHeight="1" spans="1:4">
      <c r="A1095" s="82">
        <v>2159901</v>
      </c>
      <c r="B1095" s="83" t="s">
        <v>941</v>
      </c>
      <c r="C1095" s="105"/>
      <c r="D1095" s="105"/>
    </row>
    <row r="1096" ht="20.25" customHeight="1" spans="1:4">
      <c r="A1096" s="82">
        <v>2159904</v>
      </c>
      <c r="B1096" s="83" t="s">
        <v>942</v>
      </c>
      <c r="C1096" s="105"/>
      <c r="D1096" s="105"/>
    </row>
    <row r="1097" ht="20.25" customHeight="1" spans="1:4">
      <c r="A1097" s="82">
        <v>2159905</v>
      </c>
      <c r="B1097" s="83" t="s">
        <v>943</v>
      </c>
      <c r="C1097" s="105"/>
      <c r="D1097" s="105"/>
    </row>
    <row r="1098" ht="20.25" customHeight="1" spans="1:4">
      <c r="A1098" s="82">
        <v>2159906</v>
      </c>
      <c r="B1098" s="83" t="s">
        <v>944</v>
      </c>
      <c r="C1098" s="105"/>
      <c r="D1098" s="105"/>
    </row>
    <row r="1099" ht="20.25" customHeight="1" spans="1:4">
      <c r="A1099" s="82">
        <v>2159999</v>
      </c>
      <c r="B1099" s="83" t="s">
        <v>945</v>
      </c>
      <c r="C1099" s="105"/>
      <c r="D1099" s="105"/>
    </row>
    <row r="1100" ht="20.25" customHeight="1" spans="1:4">
      <c r="A1100" s="84">
        <v>216</v>
      </c>
      <c r="B1100" s="84" t="s">
        <v>946</v>
      </c>
      <c r="C1100" s="103">
        <f>C1101+C1111+C1117</f>
        <v>0</v>
      </c>
      <c r="D1100" s="103">
        <f>D1101+D1111+D1117</f>
        <v>0</v>
      </c>
    </row>
    <row r="1101" ht="20.25" customHeight="1" spans="1:4">
      <c r="A1101" s="84">
        <v>21602</v>
      </c>
      <c r="B1101" s="84" t="s">
        <v>947</v>
      </c>
      <c r="C1101" s="103">
        <f>SUM(C1102:C1110)</f>
        <v>0</v>
      </c>
      <c r="D1101" s="103">
        <f>SUM(D1102:D1110)</f>
        <v>0</v>
      </c>
    </row>
    <row r="1102" ht="20.25" customHeight="1" spans="1:4">
      <c r="A1102" s="82">
        <v>2160201</v>
      </c>
      <c r="B1102" s="83" t="s">
        <v>112</v>
      </c>
      <c r="C1102" s="104"/>
      <c r="D1102" s="104"/>
    </row>
    <row r="1103" ht="20.25" customHeight="1" spans="1:4">
      <c r="A1103" s="82">
        <v>2160202</v>
      </c>
      <c r="B1103" s="83" t="s">
        <v>113</v>
      </c>
      <c r="C1103" s="104"/>
      <c r="D1103" s="104"/>
    </row>
    <row r="1104" ht="20.25" customHeight="1" spans="1:4">
      <c r="A1104" s="82">
        <v>2160203</v>
      </c>
      <c r="B1104" s="83" t="s">
        <v>114</v>
      </c>
      <c r="C1104" s="104"/>
      <c r="D1104" s="104"/>
    </row>
    <row r="1105" ht="20.25" customHeight="1" spans="1:4">
      <c r="A1105" s="82">
        <v>2160216</v>
      </c>
      <c r="B1105" s="83" t="s">
        <v>948</v>
      </c>
      <c r="C1105" s="104"/>
      <c r="D1105" s="104"/>
    </row>
    <row r="1106" ht="20.25" customHeight="1" spans="1:4">
      <c r="A1106" s="82">
        <v>2160217</v>
      </c>
      <c r="B1106" s="83" t="s">
        <v>949</v>
      </c>
      <c r="C1106" s="104"/>
      <c r="D1106" s="104"/>
    </row>
    <row r="1107" ht="20.25" customHeight="1" spans="1:4">
      <c r="A1107" s="82">
        <v>2160218</v>
      </c>
      <c r="B1107" s="83" t="s">
        <v>950</v>
      </c>
      <c r="C1107" s="104"/>
      <c r="D1107" s="104"/>
    </row>
    <row r="1108" ht="20.25" customHeight="1" spans="1:4">
      <c r="A1108" s="82">
        <v>2160219</v>
      </c>
      <c r="B1108" s="83" t="s">
        <v>951</v>
      </c>
      <c r="C1108" s="104"/>
      <c r="D1108" s="104"/>
    </row>
    <row r="1109" ht="20.25" customHeight="1" spans="1:4">
      <c r="A1109" s="82">
        <v>2160250</v>
      </c>
      <c r="B1109" s="83" t="s">
        <v>121</v>
      </c>
      <c r="C1109" s="104"/>
      <c r="D1109" s="104"/>
    </row>
    <row r="1110" ht="20.25" customHeight="1" spans="1:4">
      <c r="A1110" s="82">
        <v>2160299</v>
      </c>
      <c r="B1110" s="83" t="s">
        <v>952</v>
      </c>
      <c r="C1110" s="104"/>
      <c r="D1110" s="104"/>
    </row>
    <row r="1111" ht="20.25" customHeight="1" spans="1:4">
      <c r="A1111" s="84">
        <v>21606</v>
      </c>
      <c r="B1111" s="84" t="s">
        <v>953</v>
      </c>
      <c r="C1111" s="103">
        <f>SUM(C1112:C1116)</f>
        <v>0</v>
      </c>
      <c r="D1111" s="103">
        <f>SUM(D1112:D1116)</f>
        <v>0</v>
      </c>
    </row>
    <row r="1112" ht="20.25" customHeight="1" spans="1:4">
      <c r="A1112" s="82">
        <v>2160601</v>
      </c>
      <c r="B1112" s="83" t="s">
        <v>112</v>
      </c>
      <c r="C1112" s="105"/>
      <c r="D1112" s="105"/>
    </row>
    <row r="1113" ht="20.25" customHeight="1" spans="1:4">
      <c r="A1113" s="82">
        <v>2160602</v>
      </c>
      <c r="B1113" s="83" t="s">
        <v>113</v>
      </c>
      <c r="C1113" s="105"/>
      <c r="D1113" s="105"/>
    </row>
    <row r="1114" ht="20.25" customHeight="1" spans="1:4">
      <c r="A1114" s="82">
        <v>2160603</v>
      </c>
      <c r="B1114" s="83" t="s">
        <v>114</v>
      </c>
      <c r="C1114" s="105"/>
      <c r="D1114" s="105"/>
    </row>
    <row r="1115" ht="20.25" customHeight="1" spans="1:4">
      <c r="A1115" s="82">
        <v>2160607</v>
      </c>
      <c r="B1115" s="83" t="s">
        <v>954</v>
      </c>
      <c r="C1115" s="105"/>
      <c r="D1115" s="105"/>
    </row>
    <row r="1116" ht="20.25" customHeight="1" spans="1:4">
      <c r="A1116" s="82">
        <v>2160699</v>
      </c>
      <c r="B1116" s="83" t="s">
        <v>955</v>
      </c>
      <c r="C1116" s="105"/>
      <c r="D1116" s="105"/>
    </row>
    <row r="1117" ht="20.25" customHeight="1" spans="1:4">
      <c r="A1117" s="84">
        <v>21699</v>
      </c>
      <c r="B1117" s="84" t="s">
        <v>956</v>
      </c>
      <c r="C1117" s="103">
        <f>SUM(C1118:C1119)</f>
        <v>0</v>
      </c>
      <c r="D1117" s="103">
        <f>SUM(D1118:D1119)</f>
        <v>0</v>
      </c>
    </row>
    <row r="1118" ht="20.25" customHeight="1" spans="1:4">
      <c r="A1118" s="82">
        <v>2169901</v>
      </c>
      <c r="B1118" s="83" t="s">
        <v>957</v>
      </c>
      <c r="C1118" s="105"/>
      <c r="D1118" s="105"/>
    </row>
    <row r="1119" ht="20.25" customHeight="1" spans="1:4">
      <c r="A1119" s="82">
        <v>2169999</v>
      </c>
      <c r="B1119" s="83" t="s">
        <v>958</v>
      </c>
      <c r="C1119" s="105"/>
      <c r="D1119" s="105"/>
    </row>
    <row r="1120" ht="20.25" customHeight="1" spans="1:4">
      <c r="A1120" s="84">
        <v>217</v>
      </c>
      <c r="B1120" s="84" t="s">
        <v>959</v>
      </c>
      <c r="C1120" s="103">
        <f>C1121+C1128+C1138+C1144+C1147</f>
        <v>0</v>
      </c>
      <c r="D1120" s="103">
        <f>D1121+D1128+D1138+D1144+D1147</f>
        <v>0</v>
      </c>
    </row>
    <row r="1121" ht="20.25" customHeight="1" spans="1:4">
      <c r="A1121" s="82">
        <v>21701</v>
      </c>
      <c r="B1121" s="84" t="s">
        <v>960</v>
      </c>
      <c r="C1121" s="107">
        <f>SUM(C1122:C1127)</f>
        <v>0</v>
      </c>
      <c r="D1121" s="107">
        <f>SUM(D1122:D1127)</f>
        <v>0</v>
      </c>
    </row>
    <row r="1122" ht="20.25" customHeight="1" spans="1:4">
      <c r="A1122" s="82">
        <v>2170101</v>
      </c>
      <c r="B1122" s="83" t="s">
        <v>112</v>
      </c>
      <c r="C1122" s="105"/>
      <c r="D1122" s="105"/>
    </row>
    <row r="1123" ht="20.25" customHeight="1" spans="1:4">
      <c r="A1123" s="82">
        <v>2170102</v>
      </c>
      <c r="B1123" s="83" t="s">
        <v>113</v>
      </c>
      <c r="C1123" s="105"/>
      <c r="D1123" s="105"/>
    </row>
    <row r="1124" ht="20.25" customHeight="1" spans="1:4">
      <c r="A1124" s="82">
        <v>2170103</v>
      </c>
      <c r="B1124" s="83" t="s">
        <v>114</v>
      </c>
      <c r="C1124" s="105"/>
      <c r="D1124" s="105"/>
    </row>
    <row r="1125" ht="20.25" customHeight="1" spans="1:4">
      <c r="A1125" s="82">
        <v>2170104</v>
      </c>
      <c r="B1125" s="83" t="s">
        <v>961</v>
      </c>
      <c r="C1125" s="105"/>
      <c r="D1125" s="105"/>
    </row>
    <row r="1126" ht="20.25" customHeight="1" spans="1:4">
      <c r="A1126" s="82">
        <v>2170150</v>
      </c>
      <c r="B1126" s="83" t="s">
        <v>121</v>
      </c>
      <c r="C1126" s="105"/>
      <c r="D1126" s="105"/>
    </row>
    <row r="1127" ht="20.25" customHeight="1" spans="1:4">
      <c r="A1127" s="82">
        <v>2170199</v>
      </c>
      <c r="B1127" s="83" t="s">
        <v>962</v>
      </c>
      <c r="C1127" s="105"/>
      <c r="D1127" s="105"/>
    </row>
    <row r="1128" ht="20.25" customHeight="1" spans="1:4">
      <c r="A1128" s="82">
        <v>21702</v>
      </c>
      <c r="B1128" s="84" t="s">
        <v>963</v>
      </c>
      <c r="C1128" s="107">
        <f>SUM(C1129:C1137)</f>
        <v>0</v>
      </c>
      <c r="D1128" s="107">
        <f>SUM(D1129:D1137)</f>
        <v>0</v>
      </c>
    </row>
    <row r="1129" ht="20.25" customHeight="1" spans="1:4">
      <c r="A1129" s="82">
        <v>2170201</v>
      </c>
      <c r="B1129" s="83" t="s">
        <v>964</v>
      </c>
      <c r="C1129" s="105"/>
      <c r="D1129" s="105"/>
    </row>
    <row r="1130" ht="20.25" customHeight="1" spans="1:4">
      <c r="A1130" s="82">
        <v>2170202</v>
      </c>
      <c r="B1130" s="83" t="s">
        <v>965</v>
      </c>
      <c r="C1130" s="105"/>
      <c r="D1130" s="105"/>
    </row>
    <row r="1131" ht="20.25" customHeight="1" spans="1:4">
      <c r="A1131" s="82">
        <v>2170203</v>
      </c>
      <c r="B1131" s="83" t="s">
        <v>966</v>
      </c>
      <c r="C1131" s="105"/>
      <c r="D1131" s="105"/>
    </row>
    <row r="1132" ht="20.25" customHeight="1" spans="1:4">
      <c r="A1132" s="82">
        <v>2170204</v>
      </c>
      <c r="B1132" s="83" t="s">
        <v>967</v>
      </c>
      <c r="C1132" s="105"/>
      <c r="D1132" s="105"/>
    </row>
    <row r="1133" ht="20.25" customHeight="1" spans="1:4">
      <c r="A1133" s="82">
        <v>2170205</v>
      </c>
      <c r="B1133" s="83" t="s">
        <v>968</v>
      </c>
      <c r="C1133" s="105"/>
      <c r="D1133" s="105"/>
    </row>
    <row r="1134" ht="20.25" customHeight="1" spans="1:4">
      <c r="A1134" s="82">
        <v>2170206</v>
      </c>
      <c r="B1134" s="83" t="s">
        <v>969</v>
      </c>
      <c r="C1134" s="105"/>
      <c r="D1134" s="105"/>
    </row>
    <row r="1135" ht="20.25" customHeight="1" spans="1:4">
      <c r="A1135" s="82">
        <v>2170207</v>
      </c>
      <c r="B1135" s="83" t="s">
        <v>970</v>
      </c>
      <c r="C1135" s="105"/>
      <c r="D1135" s="105"/>
    </row>
    <row r="1136" ht="20.25" customHeight="1" spans="1:4">
      <c r="A1136" s="82">
        <v>2170208</v>
      </c>
      <c r="B1136" s="83" t="s">
        <v>971</v>
      </c>
      <c r="C1136" s="105"/>
      <c r="D1136" s="105"/>
    </row>
    <row r="1137" ht="20.25" customHeight="1" spans="1:4">
      <c r="A1137" s="82">
        <v>2170299</v>
      </c>
      <c r="B1137" s="83" t="s">
        <v>972</v>
      </c>
      <c r="C1137" s="105"/>
      <c r="D1137" s="105"/>
    </row>
    <row r="1138" ht="20.25" customHeight="1" spans="1:4">
      <c r="A1138" s="82">
        <v>21703</v>
      </c>
      <c r="B1138" s="84" t="s">
        <v>973</v>
      </c>
      <c r="C1138" s="107">
        <f>SUM(C1139:C1143)</f>
        <v>0</v>
      </c>
      <c r="D1138" s="107">
        <f>SUM(D1139:D1143)</f>
        <v>0</v>
      </c>
    </row>
    <row r="1139" ht="20.25" customHeight="1" spans="1:4">
      <c r="A1139" s="82">
        <v>2170301</v>
      </c>
      <c r="B1139" s="83" t="s">
        <v>974</v>
      </c>
      <c r="C1139" s="105"/>
      <c r="D1139" s="105"/>
    </row>
    <row r="1140" ht="20.25" customHeight="1" spans="1:4">
      <c r="A1140" s="82">
        <v>2170302</v>
      </c>
      <c r="B1140" s="83" t="s">
        <v>975</v>
      </c>
      <c r="C1140" s="105"/>
      <c r="D1140" s="105"/>
    </row>
    <row r="1141" ht="20.25" customHeight="1" spans="1:4">
      <c r="A1141" s="82">
        <v>2170303</v>
      </c>
      <c r="B1141" s="83" t="s">
        <v>976</v>
      </c>
      <c r="C1141" s="105"/>
      <c r="D1141" s="105"/>
    </row>
    <row r="1142" ht="20.25" customHeight="1" spans="1:4">
      <c r="A1142" s="82">
        <v>2170304</v>
      </c>
      <c r="B1142" s="83" t="s">
        <v>977</v>
      </c>
      <c r="C1142" s="105"/>
      <c r="D1142" s="105"/>
    </row>
    <row r="1143" ht="20.25" customHeight="1" spans="1:4">
      <c r="A1143" s="82">
        <v>2170399</v>
      </c>
      <c r="B1143" s="83" t="s">
        <v>978</v>
      </c>
      <c r="C1143" s="105"/>
      <c r="D1143" s="105"/>
    </row>
    <row r="1144" ht="20.25" customHeight="1" spans="1:4">
      <c r="A1144" s="82">
        <v>21704</v>
      </c>
      <c r="B1144" s="84" t="s">
        <v>979</v>
      </c>
      <c r="C1144" s="107">
        <f>C1145+C1146</f>
        <v>0</v>
      </c>
      <c r="D1144" s="107">
        <f>D1145+D1146</f>
        <v>0</v>
      </c>
    </row>
    <row r="1145" ht="20.25" customHeight="1" spans="1:4">
      <c r="A1145" s="82">
        <v>2170401</v>
      </c>
      <c r="B1145" s="83" t="s">
        <v>980</v>
      </c>
      <c r="C1145" s="105"/>
      <c r="D1145" s="105"/>
    </row>
    <row r="1146" ht="20.25" customHeight="1" spans="1:4">
      <c r="A1146" s="82">
        <v>2170499</v>
      </c>
      <c r="B1146" s="83" t="s">
        <v>981</v>
      </c>
      <c r="C1146" s="105"/>
      <c r="D1146" s="105"/>
    </row>
    <row r="1147" ht="20.25" customHeight="1" spans="1:4">
      <c r="A1147" s="84">
        <v>21799</v>
      </c>
      <c r="B1147" s="84" t="s">
        <v>982</v>
      </c>
      <c r="C1147" s="103">
        <f>C1148</f>
        <v>0</v>
      </c>
      <c r="D1147" s="103">
        <f>D1148</f>
        <v>0</v>
      </c>
    </row>
    <row r="1148" ht="20.25" customHeight="1" spans="1:4">
      <c r="A1148" s="82">
        <v>2179999</v>
      </c>
      <c r="B1148" s="83" t="s">
        <v>983</v>
      </c>
      <c r="C1148" s="104"/>
      <c r="D1148" s="104"/>
    </row>
    <row r="1149" ht="20.25" customHeight="1" spans="1:4">
      <c r="A1149" s="84">
        <v>219</v>
      </c>
      <c r="B1149" s="84" t="s">
        <v>984</v>
      </c>
      <c r="C1149" s="107">
        <f>SUM(C1150:C1158)</f>
        <v>0</v>
      </c>
      <c r="D1149" s="107">
        <f>SUM(D1150:D1158)</f>
        <v>0</v>
      </c>
    </row>
    <row r="1150" ht="20.25" customHeight="1" spans="1:4">
      <c r="A1150" s="82">
        <v>21901</v>
      </c>
      <c r="B1150" s="82" t="s">
        <v>985</v>
      </c>
      <c r="C1150" s="105"/>
      <c r="D1150" s="105"/>
    </row>
    <row r="1151" ht="20.25" customHeight="1" spans="1:4">
      <c r="A1151" s="82">
        <v>21902</v>
      </c>
      <c r="B1151" s="82" t="s">
        <v>986</v>
      </c>
      <c r="C1151" s="105"/>
      <c r="D1151" s="105"/>
    </row>
    <row r="1152" ht="20.25" customHeight="1" spans="1:4">
      <c r="A1152" s="82">
        <v>21903</v>
      </c>
      <c r="B1152" s="82" t="s">
        <v>987</v>
      </c>
      <c r="C1152" s="105"/>
      <c r="D1152" s="105"/>
    </row>
    <row r="1153" ht="20.25" customHeight="1" spans="1:4">
      <c r="A1153" s="82">
        <v>21904</v>
      </c>
      <c r="B1153" s="82" t="s">
        <v>988</v>
      </c>
      <c r="C1153" s="105"/>
      <c r="D1153" s="105"/>
    </row>
    <row r="1154" ht="20.25" customHeight="1" spans="1:4">
      <c r="A1154" s="82">
        <v>21905</v>
      </c>
      <c r="B1154" s="82" t="s">
        <v>989</v>
      </c>
      <c r="C1154" s="105"/>
      <c r="D1154" s="105"/>
    </row>
    <row r="1155" ht="20.25" customHeight="1" spans="1:4">
      <c r="A1155" s="82">
        <v>21906</v>
      </c>
      <c r="B1155" s="82" t="s">
        <v>990</v>
      </c>
      <c r="C1155" s="105"/>
      <c r="D1155" s="105"/>
    </row>
    <row r="1156" ht="20.25" customHeight="1" spans="1:4">
      <c r="A1156" s="82">
        <v>21907</v>
      </c>
      <c r="B1156" s="82" t="s">
        <v>991</v>
      </c>
      <c r="C1156" s="105"/>
      <c r="D1156" s="105"/>
    </row>
    <row r="1157" ht="20.25" customHeight="1" spans="1:4">
      <c r="A1157" s="82">
        <v>21908</v>
      </c>
      <c r="B1157" s="82" t="s">
        <v>992</v>
      </c>
      <c r="C1157" s="105"/>
      <c r="D1157" s="105"/>
    </row>
    <row r="1158" ht="20.25" customHeight="1" spans="1:4">
      <c r="A1158" s="82">
        <v>21999</v>
      </c>
      <c r="B1158" s="82" t="s">
        <v>993</v>
      </c>
      <c r="C1158" s="105"/>
      <c r="D1158" s="105"/>
    </row>
    <row r="1159" ht="20.25" customHeight="1" spans="1:4">
      <c r="A1159" s="84">
        <v>220</v>
      </c>
      <c r="B1159" s="84" t="s">
        <v>994</v>
      </c>
      <c r="C1159" s="103">
        <f>C1160+C1187+C1202</f>
        <v>0</v>
      </c>
      <c r="D1159" s="103">
        <f>D1160+D1187+D1202</f>
        <v>0</v>
      </c>
    </row>
    <row r="1160" ht="20.25" customHeight="1" spans="1:4">
      <c r="A1160" s="84">
        <v>22001</v>
      </c>
      <c r="B1160" s="84" t="s">
        <v>995</v>
      </c>
      <c r="C1160" s="103">
        <f>SUM(C1161:C1186)</f>
        <v>0</v>
      </c>
      <c r="D1160" s="103">
        <f>SUM(D1161:D1186)</f>
        <v>0</v>
      </c>
    </row>
    <row r="1161" ht="20.25" customHeight="1" spans="1:4">
      <c r="A1161" s="82">
        <v>2200101</v>
      </c>
      <c r="B1161" s="83" t="s">
        <v>112</v>
      </c>
      <c r="C1161" s="104"/>
      <c r="D1161" s="104"/>
    </row>
    <row r="1162" ht="20.25" customHeight="1" spans="1:4">
      <c r="A1162" s="82">
        <v>2200102</v>
      </c>
      <c r="B1162" s="83" t="s">
        <v>113</v>
      </c>
      <c r="C1162" s="104"/>
      <c r="D1162" s="104"/>
    </row>
    <row r="1163" ht="20.25" customHeight="1" spans="1:4">
      <c r="A1163" s="82">
        <v>2200103</v>
      </c>
      <c r="B1163" s="83" t="s">
        <v>114</v>
      </c>
      <c r="C1163" s="104"/>
      <c r="D1163" s="104"/>
    </row>
    <row r="1164" ht="20.25" customHeight="1" spans="1:4">
      <c r="A1164" s="82">
        <v>2200104</v>
      </c>
      <c r="B1164" s="83" t="s">
        <v>996</v>
      </c>
      <c r="C1164" s="104"/>
      <c r="D1164" s="104"/>
    </row>
    <row r="1165" ht="20.25" customHeight="1" spans="1:4">
      <c r="A1165" s="82">
        <v>2200106</v>
      </c>
      <c r="B1165" s="83" t="s">
        <v>997</v>
      </c>
      <c r="C1165" s="104"/>
      <c r="D1165" s="104"/>
    </row>
    <row r="1166" ht="20.25" customHeight="1" spans="1:4">
      <c r="A1166" s="82">
        <v>2200107</v>
      </c>
      <c r="B1166" s="83" t="s">
        <v>998</v>
      </c>
      <c r="C1166" s="104"/>
      <c r="D1166" s="104"/>
    </row>
    <row r="1167" ht="20.25" customHeight="1" spans="1:4">
      <c r="A1167" s="82">
        <v>2200108</v>
      </c>
      <c r="B1167" s="83" t="s">
        <v>999</v>
      </c>
      <c r="C1167" s="104"/>
      <c r="D1167" s="104"/>
    </row>
    <row r="1168" ht="20.25" customHeight="1" spans="1:4">
      <c r="A1168" s="82">
        <v>2200109</v>
      </c>
      <c r="B1168" s="83" t="s">
        <v>1000</v>
      </c>
      <c r="C1168" s="104"/>
      <c r="D1168" s="104"/>
    </row>
    <row r="1169" ht="20.25" customHeight="1" spans="1:4">
      <c r="A1169" s="82">
        <v>2200112</v>
      </c>
      <c r="B1169" s="83" t="s">
        <v>1001</v>
      </c>
      <c r="C1169" s="104"/>
      <c r="D1169" s="104"/>
    </row>
    <row r="1170" ht="20.25" customHeight="1" spans="1:4">
      <c r="A1170" s="82">
        <v>2200113</v>
      </c>
      <c r="B1170" s="83" t="s">
        <v>1002</v>
      </c>
      <c r="C1170" s="104"/>
      <c r="D1170" s="104"/>
    </row>
    <row r="1171" ht="20.25" customHeight="1" spans="1:4">
      <c r="A1171" s="82">
        <v>2200114</v>
      </c>
      <c r="B1171" s="83" t="s">
        <v>1003</v>
      </c>
      <c r="C1171" s="104"/>
      <c r="D1171" s="104"/>
    </row>
    <row r="1172" ht="20.25" customHeight="1" spans="1:4">
      <c r="A1172" s="82">
        <v>2200115</v>
      </c>
      <c r="B1172" s="83" t="s">
        <v>1004</v>
      </c>
      <c r="C1172" s="104"/>
      <c r="D1172" s="104"/>
    </row>
    <row r="1173" ht="20.25" customHeight="1" spans="1:4">
      <c r="A1173" s="82">
        <v>2200116</v>
      </c>
      <c r="B1173" s="83" t="s">
        <v>1005</v>
      </c>
      <c r="C1173" s="104"/>
      <c r="D1173" s="104"/>
    </row>
    <row r="1174" ht="20.25" customHeight="1" spans="1:4">
      <c r="A1174" s="82">
        <v>2200119</v>
      </c>
      <c r="B1174" s="83" t="s">
        <v>1006</v>
      </c>
      <c r="C1174" s="104"/>
      <c r="D1174" s="104"/>
    </row>
    <row r="1175" ht="20.25" customHeight="1" spans="1:4">
      <c r="A1175" s="82">
        <v>2200120</v>
      </c>
      <c r="B1175" s="83" t="s">
        <v>1007</v>
      </c>
      <c r="C1175" s="104"/>
      <c r="D1175" s="104"/>
    </row>
    <row r="1176" ht="20.25" customHeight="1" spans="1:4">
      <c r="A1176" s="82">
        <v>2200121</v>
      </c>
      <c r="B1176" s="83" t="s">
        <v>1008</v>
      </c>
      <c r="C1176" s="104"/>
      <c r="D1176" s="104"/>
    </row>
    <row r="1177" ht="20.25" customHeight="1" spans="1:4">
      <c r="A1177" s="82">
        <v>2200122</v>
      </c>
      <c r="B1177" s="83" t="s">
        <v>1009</v>
      </c>
      <c r="C1177" s="104"/>
      <c r="D1177" s="104"/>
    </row>
    <row r="1178" ht="20.25" customHeight="1" spans="1:4">
      <c r="A1178" s="82">
        <v>2200123</v>
      </c>
      <c r="B1178" s="83" t="s">
        <v>1010</v>
      </c>
      <c r="C1178" s="104"/>
      <c r="D1178" s="104"/>
    </row>
    <row r="1179" ht="20.25" customHeight="1" spans="1:4">
      <c r="A1179" s="82">
        <v>2200124</v>
      </c>
      <c r="B1179" s="83" t="s">
        <v>1011</v>
      </c>
      <c r="C1179" s="104"/>
      <c r="D1179" s="104"/>
    </row>
    <row r="1180" ht="20.25" customHeight="1" spans="1:4">
      <c r="A1180" s="82">
        <v>2200125</v>
      </c>
      <c r="B1180" s="83" t="s">
        <v>1012</v>
      </c>
      <c r="C1180" s="104"/>
      <c r="D1180" s="104"/>
    </row>
    <row r="1181" ht="20.25" customHeight="1" spans="1:4">
      <c r="A1181" s="82">
        <v>2200126</v>
      </c>
      <c r="B1181" s="83" t="s">
        <v>1013</v>
      </c>
      <c r="C1181" s="104"/>
      <c r="D1181" s="104"/>
    </row>
    <row r="1182" ht="20.25" customHeight="1" spans="1:4">
      <c r="A1182" s="82">
        <v>2200127</v>
      </c>
      <c r="B1182" s="83" t="s">
        <v>1014</v>
      </c>
      <c r="C1182" s="104"/>
      <c r="D1182" s="104"/>
    </row>
    <row r="1183" ht="20.25" customHeight="1" spans="1:4">
      <c r="A1183" s="82">
        <v>2200128</v>
      </c>
      <c r="B1183" s="83" t="s">
        <v>1015</v>
      </c>
      <c r="C1183" s="104"/>
      <c r="D1183" s="104"/>
    </row>
    <row r="1184" ht="20.25" customHeight="1" spans="1:4">
      <c r="A1184" s="82">
        <v>2200129</v>
      </c>
      <c r="B1184" s="83" t="s">
        <v>1016</v>
      </c>
      <c r="C1184" s="104"/>
      <c r="D1184" s="104"/>
    </row>
    <row r="1185" ht="20.25" customHeight="1" spans="1:4">
      <c r="A1185" s="82">
        <v>2200150</v>
      </c>
      <c r="B1185" s="83" t="s">
        <v>121</v>
      </c>
      <c r="C1185" s="104"/>
      <c r="D1185" s="104"/>
    </row>
    <row r="1186" ht="20.25" customHeight="1" spans="1:4">
      <c r="A1186" s="82">
        <v>2200199</v>
      </c>
      <c r="B1186" s="83" t="s">
        <v>1017</v>
      </c>
      <c r="C1186" s="104"/>
      <c r="D1186" s="104"/>
    </row>
    <row r="1187" ht="20.25" customHeight="1" spans="1:4">
      <c r="A1187" s="84">
        <v>22005</v>
      </c>
      <c r="B1187" s="84" t="s">
        <v>1018</v>
      </c>
      <c r="C1187" s="103">
        <f>SUM(C1188:C1201)</f>
        <v>0</v>
      </c>
      <c r="D1187" s="103">
        <f>SUM(D1188:D1201)</f>
        <v>0</v>
      </c>
    </row>
    <row r="1188" ht="20.25" customHeight="1" spans="1:4">
      <c r="A1188" s="82">
        <v>2200501</v>
      </c>
      <c r="B1188" s="83" t="s">
        <v>112</v>
      </c>
      <c r="C1188" s="105"/>
      <c r="D1188" s="105"/>
    </row>
    <row r="1189" ht="20.25" customHeight="1" spans="1:4">
      <c r="A1189" s="82">
        <v>2200502</v>
      </c>
      <c r="B1189" s="83" t="s">
        <v>113</v>
      </c>
      <c r="C1189" s="105"/>
      <c r="D1189" s="105"/>
    </row>
    <row r="1190" ht="20.25" customHeight="1" spans="1:4">
      <c r="A1190" s="82">
        <v>2200503</v>
      </c>
      <c r="B1190" s="83" t="s">
        <v>114</v>
      </c>
      <c r="C1190" s="105"/>
      <c r="D1190" s="105"/>
    </row>
    <row r="1191" ht="20.25" customHeight="1" spans="1:4">
      <c r="A1191" s="82">
        <v>2200504</v>
      </c>
      <c r="B1191" s="83" t="s">
        <v>1019</v>
      </c>
      <c r="C1191" s="105"/>
      <c r="D1191" s="105"/>
    </row>
    <row r="1192" ht="20.25" customHeight="1" spans="1:4">
      <c r="A1192" s="82">
        <v>2200506</v>
      </c>
      <c r="B1192" s="83" t="s">
        <v>1020</v>
      </c>
      <c r="C1192" s="105"/>
      <c r="D1192" s="105"/>
    </row>
    <row r="1193" ht="20.25" customHeight="1" spans="1:4">
      <c r="A1193" s="82">
        <v>2200507</v>
      </c>
      <c r="B1193" s="83" t="s">
        <v>1021</v>
      </c>
      <c r="C1193" s="105"/>
      <c r="D1193" s="105"/>
    </row>
    <row r="1194" ht="20.25" customHeight="1" spans="1:4">
      <c r="A1194" s="82">
        <v>2200508</v>
      </c>
      <c r="B1194" s="83" t="s">
        <v>1022</v>
      </c>
      <c r="C1194" s="105"/>
      <c r="D1194" s="105"/>
    </row>
    <row r="1195" ht="20.25" customHeight="1" spans="1:4">
      <c r="A1195" s="82">
        <v>2200509</v>
      </c>
      <c r="B1195" s="83" t="s">
        <v>1023</v>
      </c>
      <c r="C1195" s="105"/>
      <c r="D1195" s="105"/>
    </row>
    <row r="1196" ht="20.25" customHeight="1" spans="1:4">
      <c r="A1196" s="82">
        <v>2200510</v>
      </c>
      <c r="B1196" s="83" t="s">
        <v>1024</v>
      </c>
      <c r="C1196" s="105"/>
      <c r="D1196" s="105"/>
    </row>
    <row r="1197" ht="20.25" customHeight="1" spans="1:4">
      <c r="A1197" s="82">
        <v>2200511</v>
      </c>
      <c r="B1197" s="83" t="s">
        <v>1025</v>
      </c>
      <c r="C1197" s="105"/>
      <c r="D1197" s="105"/>
    </row>
    <row r="1198" ht="20.25" customHeight="1" spans="1:4">
      <c r="A1198" s="82">
        <v>2200512</v>
      </c>
      <c r="B1198" s="83" t="s">
        <v>1026</v>
      </c>
      <c r="C1198" s="105"/>
      <c r="D1198" s="105"/>
    </row>
    <row r="1199" ht="20.25" customHeight="1" spans="1:4">
      <c r="A1199" s="82">
        <v>2200513</v>
      </c>
      <c r="B1199" s="83" t="s">
        <v>1027</v>
      </c>
      <c r="C1199" s="105"/>
      <c r="D1199" s="105"/>
    </row>
    <row r="1200" ht="20.25" customHeight="1" spans="1:4">
      <c r="A1200" s="82">
        <v>2200514</v>
      </c>
      <c r="B1200" s="83" t="s">
        <v>1028</v>
      </c>
      <c r="C1200" s="105"/>
      <c r="D1200" s="105"/>
    </row>
    <row r="1201" ht="20.25" customHeight="1" spans="1:4">
      <c r="A1201" s="82">
        <v>2200599</v>
      </c>
      <c r="B1201" s="83" t="s">
        <v>1029</v>
      </c>
      <c r="C1201" s="105"/>
      <c r="D1201" s="105"/>
    </row>
    <row r="1202" ht="20.25" customHeight="1" spans="1:4">
      <c r="A1202" s="84">
        <v>22099</v>
      </c>
      <c r="B1202" s="84" t="s">
        <v>1030</v>
      </c>
      <c r="C1202" s="107">
        <f>C1203</f>
        <v>0</v>
      </c>
      <c r="D1202" s="107">
        <f>D1203</f>
        <v>0</v>
      </c>
    </row>
    <row r="1203" s="14" customFormat="1" ht="20.25" customHeight="1" spans="1:7">
      <c r="A1203" s="108">
        <v>2209999</v>
      </c>
      <c r="B1203" s="109" t="s">
        <v>1031</v>
      </c>
      <c r="C1203" s="105"/>
      <c r="D1203" s="105"/>
      <c r="G1203" s="110"/>
    </row>
    <row r="1204" ht="20.25" customHeight="1" spans="1:4">
      <c r="A1204" s="84">
        <v>221</v>
      </c>
      <c r="B1204" s="84" t="s">
        <v>1032</v>
      </c>
      <c r="C1204" s="103">
        <f>C1205+C1216+C1222</f>
        <v>185.65</v>
      </c>
      <c r="D1204" s="103">
        <f>D1205+D1216+D1222</f>
        <v>166.27</v>
      </c>
    </row>
    <row r="1205" ht="20.25" customHeight="1" spans="1:4">
      <c r="A1205" s="84">
        <v>22101</v>
      </c>
      <c r="B1205" s="84" t="s">
        <v>1033</v>
      </c>
      <c r="C1205" s="103">
        <f>SUM(C1206:C1215)</f>
        <v>0</v>
      </c>
      <c r="D1205" s="103">
        <f>SUM(D1206:D1215)</f>
        <v>0</v>
      </c>
    </row>
    <row r="1206" ht="20.25" customHeight="1" spans="1:4">
      <c r="A1206" s="82">
        <v>2210101</v>
      </c>
      <c r="B1206" s="83" t="s">
        <v>1034</v>
      </c>
      <c r="C1206" s="105"/>
      <c r="D1206" s="105"/>
    </row>
    <row r="1207" ht="20.25" customHeight="1" spans="1:4">
      <c r="A1207" s="82">
        <v>2210102</v>
      </c>
      <c r="B1207" s="83" t="s">
        <v>1035</v>
      </c>
      <c r="C1207" s="105"/>
      <c r="D1207" s="105"/>
    </row>
    <row r="1208" ht="20.25" customHeight="1" spans="1:4">
      <c r="A1208" s="82">
        <v>2210103</v>
      </c>
      <c r="B1208" s="83" t="s">
        <v>1036</v>
      </c>
      <c r="C1208" s="105"/>
      <c r="D1208" s="105"/>
    </row>
    <row r="1209" ht="20.25" customHeight="1" spans="1:4">
      <c r="A1209" s="82">
        <v>2210104</v>
      </c>
      <c r="B1209" s="83" t="s">
        <v>1037</v>
      </c>
      <c r="C1209" s="105"/>
      <c r="D1209" s="105"/>
    </row>
    <row r="1210" ht="20.25" customHeight="1" spans="1:4">
      <c r="A1210" s="82">
        <v>2210105</v>
      </c>
      <c r="B1210" s="83" t="s">
        <v>1038</v>
      </c>
      <c r="C1210" s="105"/>
      <c r="D1210" s="105"/>
    </row>
    <row r="1211" ht="20.25" customHeight="1" spans="1:4">
      <c r="A1211" s="82">
        <v>2210106</v>
      </c>
      <c r="B1211" s="83" t="s">
        <v>1039</v>
      </c>
      <c r="C1211" s="105"/>
      <c r="D1211" s="105"/>
    </row>
    <row r="1212" ht="20.25" customHeight="1" spans="1:4">
      <c r="A1212" s="82">
        <v>2210107</v>
      </c>
      <c r="B1212" s="83" t="s">
        <v>1040</v>
      </c>
      <c r="C1212" s="105"/>
      <c r="D1212" s="105"/>
    </row>
    <row r="1213" ht="20.25" customHeight="1" spans="1:4">
      <c r="A1213" s="82">
        <v>2210108</v>
      </c>
      <c r="B1213" s="83" t="s">
        <v>1041</v>
      </c>
      <c r="C1213" s="105"/>
      <c r="D1213" s="105"/>
    </row>
    <row r="1214" ht="20.25" customHeight="1" spans="1:4">
      <c r="A1214" s="82">
        <v>2210109</v>
      </c>
      <c r="B1214" s="83" t="s">
        <v>1042</v>
      </c>
      <c r="C1214" s="105"/>
      <c r="D1214" s="105"/>
    </row>
    <row r="1215" ht="20.25" customHeight="1" spans="1:4">
      <c r="A1215" s="82">
        <v>2210199</v>
      </c>
      <c r="B1215" s="83" t="s">
        <v>1043</v>
      </c>
      <c r="C1215" s="105"/>
      <c r="D1215" s="105"/>
    </row>
    <row r="1216" ht="20.25" customHeight="1" spans="1:4">
      <c r="A1216" s="84">
        <v>22102</v>
      </c>
      <c r="B1216" s="84" t="s">
        <v>1044</v>
      </c>
      <c r="C1216" s="103">
        <f>C1217+C1220+C1221</f>
        <v>185.65</v>
      </c>
      <c r="D1216" s="103">
        <f>D1217+D1220+D1221</f>
        <v>166.27</v>
      </c>
    </row>
    <row r="1217" ht="20.25" customHeight="1" spans="1:4">
      <c r="A1217" s="82">
        <v>2210201</v>
      </c>
      <c r="B1217" s="83" t="s">
        <v>1045</v>
      </c>
      <c r="C1217" s="104">
        <v>185.65</v>
      </c>
      <c r="D1217" s="104">
        <v>166.27</v>
      </c>
    </row>
    <row r="1218" ht="20.25" customHeight="1" spans="1:4">
      <c r="A1218" s="82">
        <v>221020101</v>
      </c>
      <c r="B1218" s="83" t="s">
        <v>1046</v>
      </c>
      <c r="C1218" s="104">
        <v>185.65</v>
      </c>
      <c r="D1218" s="104">
        <v>166.27</v>
      </c>
    </row>
    <row r="1219" ht="20.25" customHeight="1" spans="1:4">
      <c r="A1219" s="82">
        <v>221020102</v>
      </c>
      <c r="B1219" s="83" t="s">
        <v>1047</v>
      </c>
      <c r="C1219" s="104"/>
      <c r="D1219" s="104"/>
    </row>
    <row r="1220" ht="20.25" customHeight="1" spans="1:4">
      <c r="A1220" s="82">
        <v>2210202</v>
      </c>
      <c r="B1220" s="83" t="s">
        <v>1048</v>
      </c>
      <c r="C1220" s="105"/>
      <c r="D1220" s="105"/>
    </row>
    <row r="1221" ht="20.25" customHeight="1" spans="1:4">
      <c r="A1221" s="82">
        <v>2210203</v>
      </c>
      <c r="B1221" s="83" t="s">
        <v>1049</v>
      </c>
      <c r="C1221" s="105"/>
      <c r="D1221" s="105"/>
    </row>
    <row r="1222" ht="20.25" customHeight="1" spans="1:4">
      <c r="A1222" s="84">
        <v>22103</v>
      </c>
      <c r="B1222" s="84" t="s">
        <v>1050</v>
      </c>
      <c r="C1222" s="103">
        <f>SUM(C1223:C1225)</f>
        <v>0</v>
      </c>
      <c r="D1222" s="103">
        <f>SUM(D1223:D1225)</f>
        <v>0</v>
      </c>
    </row>
    <row r="1223" ht="20.25" customHeight="1" spans="1:4">
      <c r="A1223" s="82">
        <v>2210301</v>
      </c>
      <c r="B1223" s="83" t="s">
        <v>1051</v>
      </c>
      <c r="C1223" s="105"/>
      <c r="D1223" s="105"/>
    </row>
    <row r="1224" ht="20.25" customHeight="1" spans="1:4">
      <c r="A1224" s="82">
        <v>2210302</v>
      </c>
      <c r="B1224" s="83" t="s">
        <v>1052</v>
      </c>
      <c r="C1224" s="105"/>
      <c r="D1224" s="105"/>
    </row>
    <row r="1225" ht="20.25" customHeight="1" spans="1:4">
      <c r="A1225" s="82">
        <v>2210399</v>
      </c>
      <c r="B1225" s="83" t="s">
        <v>1053</v>
      </c>
      <c r="C1225" s="105"/>
      <c r="D1225" s="105"/>
    </row>
    <row r="1226" ht="20.25" customHeight="1" spans="1:4">
      <c r="A1226" s="84">
        <v>222</v>
      </c>
      <c r="B1226" s="84" t="s">
        <v>1054</v>
      </c>
      <c r="C1226" s="103">
        <f>C1227+C1245+C1251+C1257</f>
        <v>0</v>
      </c>
      <c r="D1226" s="103">
        <f>D1227+D1245+D1251+D1257</f>
        <v>0</v>
      </c>
    </row>
    <row r="1227" ht="20.25" customHeight="1" spans="1:4">
      <c r="A1227" s="84">
        <v>22201</v>
      </c>
      <c r="B1227" s="84" t="s">
        <v>1055</v>
      </c>
      <c r="C1227" s="103">
        <f>SUM(C1228:C1244)</f>
        <v>0</v>
      </c>
      <c r="D1227" s="103">
        <f>SUM(D1228:D1244)</f>
        <v>0</v>
      </c>
    </row>
    <row r="1228" ht="20.25" customHeight="1" spans="1:4">
      <c r="A1228" s="82">
        <v>2220101</v>
      </c>
      <c r="B1228" s="83" t="s">
        <v>112</v>
      </c>
      <c r="C1228" s="104"/>
      <c r="D1228" s="104"/>
    </row>
    <row r="1229" ht="20.25" customHeight="1" spans="1:4">
      <c r="A1229" s="82">
        <v>2220102</v>
      </c>
      <c r="B1229" s="83" t="s">
        <v>113</v>
      </c>
      <c r="C1229" s="104"/>
      <c r="D1229" s="104"/>
    </row>
    <row r="1230" ht="20.25" customHeight="1" spans="1:4">
      <c r="A1230" s="82">
        <v>2220103</v>
      </c>
      <c r="B1230" s="83" t="s">
        <v>114</v>
      </c>
      <c r="C1230" s="104"/>
      <c r="D1230" s="104"/>
    </row>
    <row r="1231" ht="20.25" customHeight="1" spans="1:4">
      <c r="A1231" s="82">
        <v>2220104</v>
      </c>
      <c r="B1231" s="83" t="s">
        <v>1056</v>
      </c>
      <c r="C1231" s="104"/>
      <c r="D1231" s="104"/>
    </row>
    <row r="1232" ht="20.25" customHeight="1" spans="1:4">
      <c r="A1232" s="82">
        <v>2220105</v>
      </c>
      <c r="B1232" s="83" t="s">
        <v>1057</v>
      </c>
      <c r="C1232" s="104"/>
      <c r="D1232" s="104"/>
    </row>
    <row r="1233" ht="20.25" customHeight="1" spans="1:4">
      <c r="A1233" s="82">
        <v>2220106</v>
      </c>
      <c r="B1233" s="83" t="s">
        <v>1058</v>
      </c>
      <c r="C1233" s="104"/>
      <c r="D1233" s="104"/>
    </row>
    <row r="1234" ht="20.25" customHeight="1" spans="1:4">
      <c r="A1234" s="82">
        <v>2220107</v>
      </c>
      <c r="B1234" s="83" t="s">
        <v>1059</v>
      </c>
      <c r="C1234" s="104"/>
      <c r="D1234" s="104"/>
    </row>
    <row r="1235" ht="20.25" customHeight="1" spans="1:4">
      <c r="A1235" s="82">
        <v>2220112</v>
      </c>
      <c r="B1235" s="83" t="s">
        <v>1060</v>
      </c>
      <c r="C1235" s="104"/>
      <c r="D1235" s="104"/>
    </row>
    <row r="1236" ht="20.25" customHeight="1" spans="1:4">
      <c r="A1236" s="82">
        <v>2220113</v>
      </c>
      <c r="B1236" s="83" t="s">
        <v>1061</v>
      </c>
      <c r="C1236" s="104"/>
      <c r="D1236" s="104"/>
    </row>
    <row r="1237" ht="20.25" customHeight="1" spans="1:4">
      <c r="A1237" s="82">
        <v>2220114</v>
      </c>
      <c r="B1237" s="83" t="s">
        <v>1062</v>
      </c>
      <c r="C1237" s="104"/>
      <c r="D1237" s="104"/>
    </row>
    <row r="1238" ht="20.25" customHeight="1" spans="1:4">
      <c r="A1238" s="82">
        <v>2220115</v>
      </c>
      <c r="B1238" s="83" t="s">
        <v>1063</v>
      </c>
      <c r="C1238" s="104"/>
      <c r="D1238" s="104"/>
    </row>
    <row r="1239" ht="20.25" customHeight="1" spans="1:4">
      <c r="A1239" s="82">
        <v>2220118</v>
      </c>
      <c r="B1239" s="83" t="s">
        <v>1064</v>
      </c>
      <c r="C1239" s="104"/>
      <c r="D1239" s="104"/>
    </row>
    <row r="1240" ht="20.25" customHeight="1" spans="1:4">
      <c r="A1240" s="82">
        <v>2220119</v>
      </c>
      <c r="B1240" s="83" t="s">
        <v>1065</v>
      </c>
      <c r="C1240" s="104"/>
      <c r="D1240" s="104"/>
    </row>
    <row r="1241" ht="20.25" customHeight="1" spans="1:4">
      <c r="A1241" s="82">
        <v>2220120</v>
      </c>
      <c r="B1241" s="83" t="s">
        <v>1066</v>
      </c>
      <c r="C1241" s="104"/>
      <c r="D1241" s="104"/>
    </row>
    <row r="1242" ht="20.25" customHeight="1" spans="1:4">
      <c r="A1242" s="82">
        <v>2220121</v>
      </c>
      <c r="B1242" s="83" t="s">
        <v>1067</v>
      </c>
      <c r="C1242" s="104"/>
      <c r="D1242" s="104"/>
    </row>
    <row r="1243" ht="20.25" customHeight="1" spans="1:4">
      <c r="A1243" s="82">
        <v>2220150</v>
      </c>
      <c r="B1243" s="83" t="s">
        <v>121</v>
      </c>
      <c r="C1243" s="104"/>
      <c r="D1243" s="104"/>
    </row>
    <row r="1244" ht="20.25" customHeight="1" spans="1:4">
      <c r="A1244" s="82">
        <v>2220199</v>
      </c>
      <c r="B1244" s="83" t="s">
        <v>1068</v>
      </c>
      <c r="C1244" s="104"/>
      <c r="D1244" s="104"/>
    </row>
    <row r="1245" s="14" customFormat="1" ht="20.25" customHeight="1" spans="1:7">
      <c r="A1245" s="108">
        <v>22203</v>
      </c>
      <c r="B1245" s="113" t="s">
        <v>1069</v>
      </c>
      <c r="C1245" s="107">
        <f>SUM(C1246:C1250)</f>
        <v>0</v>
      </c>
      <c r="D1245" s="107">
        <f>SUM(D1246:D1250)</f>
        <v>0</v>
      </c>
      <c r="G1245" s="110"/>
    </row>
    <row r="1246" ht="20.25" customHeight="1" spans="1:4">
      <c r="A1246" s="82">
        <v>2220301</v>
      </c>
      <c r="B1246" s="83" t="s">
        <v>1070</v>
      </c>
      <c r="C1246" s="105"/>
      <c r="D1246" s="105"/>
    </row>
    <row r="1247" ht="20.25" customHeight="1" spans="1:4">
      <c r="A1247" s="82">
        <v>2220303</v>
      </c>
      <c r="B1247" s="83" t="s">
        <v>1071</v>
      </c>
      <c r="C1247" s="105"/>
      <c r="D1247" s="105"/>
    </row>
    <row r="1248" ht="20.25" customHeight="1" spans="1:4">
      <c r="A1248" s="82">
        <v>2220304</v>
      </c>
      <c r="B1248" s="83" t="s">
        <v>1072</v>
      </c>
      <c r="C1248" s="105"/>
      <c r="D1248" s="105"/>
    </row>
    <row r="1249" ht="20.25" customHeight="1" spans="1:4">
      <c r="A1249" s="82">
        <v>2220305</v>
      </c>
      <c r="B1249" s="83" t="s">
        <v>1073</v>
      </c>
      <c r="C1249" s="105"/>
      <c r="D1249" s="105"/>
    </row>
    <row r="1250" ht="20.25" customHeight="1" spans="1:4">
      <c r="A1250" s="82">
        <v>2220399</v>
      </c>
      <c r="B1250" s="83" t="s">
        <v>1074</v>
      </c>
      <c r="C1250" s="105"/>
      <c r="D1250" s="105"/>
    </row>
    <row r="1251" ht="20.25" customHeight="1" spans="1:4">
      <c r="A1251" s="84">
        <v>22204</v>
      </c>
      <c r="B1251" s="84" t="s">
        <v>1075</v>
      </c>
      <c r="C1251" s="103">
        <f>SUM(C1252:C1256)</f>
        <v>0</v>
      </c>
      <c r="D1251" s="103">
        <f>SUM(D1252:D1256)</f>
        <v>0</v>
      </c>
    </row>
    <row r="1252" ht="20.25" customHeight="1" spans="1:4">
      <c r="A1252" s="82">
        <v>2220401</v>
      </c>
      <c r="B1252" s="83" t="s">
        <v>1076</v>
      </c>
      <c r="C1252" s="104"/>
      <c r="D1252" s="104"/>
    </row>
    <row r="1253" ht="20.25" customHeight="1" spans="1:4">
      <c r="A1253" s="82">
        <v>2220402</v>
      </c>
      <c r="B1253" s="83" t="s">
        <v>1077</v>
      </c>
      <c r="C1253" s="104"/>
      <c r="D1253" s="104"/>
    </row>
    <row r="1254" ht="20.25" customHeight="1" spans="1:4">
      <c r="A1254" s="82">
        <v>2220403</v>
      </c>
      <c r="B1254" s="83" t="s">
        <v>1078</v>
      </c>
      <c r="C1254" s="104"/>
      <c r="D1254" s="104"/>
    </row>
    <row r="1255" ht="20.25" customHeight="1" spans="1:4">
      <c r="A1255" s="82">
        <v>2220404</v>
      </c>
      <c r="B1255" s="83" t="s">
        <v>1079</v>
      </c>
      <c r="C1255" s="104"/>
      <c r="D1255" s="104"/>
    </row>
    <row r="1256" ht="20.25" customHeight="1" spans="1:4">
      <c r="A1256" s="82">
        <v>2220499</v>
      </c>
      <c r="B1256" s="83" t="s">
        <v>1080</v>
      </c>
      <c r="C1256" s="104"/>
      <c r="D1256" s="104"/>
    </row>
    <row r="1257" ht="20.25" customHeight="1" spans="1:4">
      <c r="A1257" s="84">
        <v>22205</v>
      </c>
      <c r="B1257" s="84" t="s">
        <v>1081</v>
      </c>
      <c r="C1257" s="103">
        <f>SUM(C1258:C1268)</f>
        <v>0</v>
      </c>
      <c r="D1257" s="103">
        <f>SUM(D1258:D1268)</f>
        <v>0</v>
      </c>
    </row>
    <row r="1258" ht="20.25" customHeight="1" spans="1:4">
      <c r="A1258" s="82">
        <v>2220501</v>
      </c>
      <c r="B1258" s="83" t="s">
        <v>1082</v>
      </c>
      <c r="C1258" s="105"/>
      <c r="D1258" s="105"/>
    </row>
    <row r="1259" ht="20.25" customHeight="1" spans="1:4">
      <c r="A1259" s="82">
        <v>2220502</v>
      </c>
      <c r="B1259" s="83" t="s">
        <v>1083</v>
      </c>
      <c r="C1259" s="105"/>
      <c r="D1259" s="105"/>
    </row>
    <row r="1260" ht="20.25" customHeight="1" spans="1:4">
      <c r="A1260" s="82">
        <v>2220503</v>
      </c>
      <c r="B1260" s="83" t="s">
        <v>1084</v>
      </c>
      <c r="C1260" s="105"/>
      <c r="D1260" s="105"/>
    </row>
    <row r="1261" ht="20.25" customHeight="1" spans="1:4">
      <c r="A1261" s="82">
        <v>2220504</v>
      </c>
      <c r="B1261" s="83" t="s">
        <v>1085</v>
      </c>
      <c r="C1261" s="105"/>
      <c r="D1261" s="105"/>
    </row>
    <row r="1262" ht="20.25" customHeight="1" spans="1:4">
      <c r="A1262" s="82">
        <v>2220505</v>
      </c>
      <c r="B1262" s="83" t="s">
        <v>1086</v>
      </c>
      <c r="C1262" s="105"/>
      <c r="D1262" s="105"/>
    </row>
    <row r="1263" ht="20.25" customHeight="1" spans="1:4">
      <c r="A1263" s="82">
        <v>2220506</v>
      </c>
      <c r="B1263" s="83" t="s">
        <v>1087</v>
      </c>
      <c r="C1263" s="105"/>
      <c r="D1263" s="105"/>
    </row>
    <row r="1264" ht="20.25" customHeight="1" spans="1:4">
      <c r="A1264" s="82">
        <v>2220507</v>
      </c>
      <c r="B1264" s="83" t="s">
        <v>1088</v>
      </c>
      <c r="C1264" s="105"/>
      <c r="D1264" s="105"/>
    </row>
    <row r="1265" ht="20.25" customHeight="1" spans="1:4">
      <c r="A1265" s="82">
        <v>2220508</v>
      </c>
      <c r="B1265" s="83" t="s">
        <v>1089</v>
      </c>
      <c r="C1265" s="105"/>
      <c r="D1265" s="105"/>
    </row>
    <row r="1266" ht="20.25" customHeight="1" spans="1:4">
      <c r="A1266" s="82">
        <v>2220509</v>
      </c>
      <c r="B1266" s="83" t="s">
        <v>1090</v>
      </c>
      <c r="C1266" s="105"/>
      <c r="D1266" s="105"/>
    </row>
    <row r="1267" ht="20.25" customHeight="1" spans="1:4">
      <c r="A1267" s="82">
        <v>2220510</v>
      </c>
      <c r="B1267" s="83" t="s">
        <v>1091</v>
      </c>
      <c r="C1267" s="105"/>
      <c r="D1267" s="105"/>
    </row>
    <row r="1268" ht="20.25" customHeight="1" spans="1:4">
      <c r="A1268" s="82">
        <v>2220599</v>
      </c>
      <c r="B1268" s="83" t="s">
        <v>1092</v>
      </c>
      <c r="C1268" s="105"/>
      <c r="D1268" s="105"/>
    </row>
    <row r="1269" ht="20.25" customHeight="1" spans="1:4">
      <c r="A1269" s="84">
        <v>224</v>
      </c>
      <c r="B1269" s="84" t="s">
        <v>1093</v>
      </c>
      <c r="C1269" s="103">
        <f>C1270+C1282+C1288+C1294+C1302+C1315+C1319+C1323</f>
        <v>18</v>
      </c>
      <c r="D1269" s="103">
        <f>D1270+D1282+D1288+D1294+D1302+D1315+D1319+D1323</f>
        <v>5.66</v>
      </c>
    </row>
    <row r="1270" ht="20.25" customHeight="1" spans="1:4">
      <c r="A1270" s="84">
        <v>22401</v>
      </c>
      <c r="B1270" s="84" t="s">
        <v>1094</v>
      </c>
      <c r="C1270" s="103">
        <f>SUM(C1271:C1281)</f>
        <v>1</v>
      </c>
      <c r="D1270" s="103">
        <f>SUM(D1271:D1281)</f>
        <v>5.66</v>
      </c>
    </row>
    <row r="1271" ht="20.25" customHeight="1" spans="1:4">
      <c r="A1271" s="82">
        <v>2240101</v>
      </c>
      <c r="B1271" s="83" t="s">
        <v>112</v>
      </c>
      <c r="C1271" s="104"/>
      <c r="D1271" s="104"/>
    </row>
    <row r="1272" ht="20.25" customHeight="1" spans="1:4">
      <c r="A1272" s="82">
        <v>2240102</v>
      </c>
      <c r="B1272" s="83" t="s">
        <v>113</v>
      </c>
      <c r="C1272" s="104"/>
      <c r="D1272" s="104"/>
    </row>
    <row r="1273" ht="20.25" customHeight="1" spans="1:4">
      <c r="A1273" s="82">
        <v>2240103</v>
      </c>
      <c r="B1273" s="83" t="s">
        <v>114</v>
      </c>
      <c r="C1273" s="104"/>
      <c r="D1273" s="104"/>
    </row>
    <row r="1274" ht="20.25" customHeight="1" spans="1:4">
      <c r="A1274" s="82">
        <v>2240104</v>
      </c>
      <c r="B1274" s="83" t="s">
        <v>1095</v>
      </c>
      <c r="C1274" s="104"/>
      <c r="D1274" s="104"/>
    </row>
    <row r="1275" ht="20.25" customHeight="1" spans="1:4">
      <c r="A1275" s="82">
        <v>2240105</v>
      </c>
      <c r="B1275" s="83" t="s">
        <v>1096</v>
      </c>
      <c r="C1275" s="104"/>
      <c r="D1275" s="104"/>
    </row>
    <row r="1276" ht="20.25" customHeight="1" spans="1:4">
      <c r="A1276" s="82">
        <v>2240106</v>
      </c>
      <c r="B1276" s="83" t="s">
        <v>1097</v>
      </c>
      <c r="C1276" s="104">
        <v>1</v>
      </c>
      <c r="D1276" s="104">
        <v>5.66</v>
      </c>
    </row>
    <row r="1277" ht="20.25" customHeight="1" spans="1:4">
      <c r="A1277" s="82">
        <v>2240107</v>
      </c>
      <c r="B1277" s="83" t="s">
        <v>1098</v>
      </c>
      <c r="C1277" s="104"/>
      <c r="D1277" s="104"/>
    </row>
    <row r="1278" ht="20.25" customHeight="1" spans="1:4">
      <c r="A1278" s="82">
        <v>2240108</v>
      </c>
      <c r="B1278" s="83" t="s">
        <v>1099</v>
      </c>
      <c r="C1278" s="104"/>
      <c r="D1278" s="104"/>
    </row>
    <row r="1279" ht="20.25" customHeight="1" spans="1:4">
      <c r="A1279" s="82">
        <v>2240109</v>
      </c>
      <c r="B1279" s="83" t="s">
        <v>1100</v>
      </c>
      <c r="C1279" s="104"/>
      <c r="D1279" s="104"/>
    </row>
    <row r="1280" ht="20.25" customHeight="1" spans="1:4">
      <c r="A1280" s="82">
        <v>2240150</v>
      </c>
      <c r="B1280" s="83" t="s">
        <v>121</v>
      </c>
      <c r="C1280" s="104"/>
      <c r="D1280" s="104"/>
    </row>
    <row r="1281" ht="20.25" customHeight="1" spans="1:4">
      <c r="A1281" s="82">
        <v>2240199</v>
      </c>
      <c r="B1281" s="83" t="s">
        <v>1101</v>
      </c>
      <c r="C1281" s="104"/>
      <c r="D1281" s="104"/>
    </row>
    <row r="1282" ht="20.25" customHeight="1" spans="1:4">
      <c r="A1282" s="84">
        <v>22402</v>
      </c>
      <c r="B1282" s="84" t="s">
        <v>1102</v>
      </c>
      <c r="C1282" s="103">
        <f>SUM(C1283:C1287)</f>
        <v>16</v>
      </c>
      <c r="D1282" s="103">
        <f>SUM(D1283:D1287)</f>
        <v>0</v>
      </c>
    </row>
    <row r="1283" ht="20.25" customHeight="1" spans="1:4">
      <c r="A1283" s="82">
        <v>2240201</v>
      </c>
      <c r="B1283" s="83" t="s">
        <v>112</v>
      </c>
      <c r="C1283" s="104"/>
      <c r="D1283" s="104"/>
    </row>
    <row r="1284" ht="20.25" customHeight="1" spans="1:4">
      <c r="A1284" s="82">
        <v>2240202</v>
      </c>
      <c r="B1284" s="83" t="s">
        <v>113</v>
      </c>
      <c r="C1284" s="104"/>
      <c r="D1284" s="104"/>
    </row>
    <row r="1285" ht="20.25" customHeight="1" spans="1:4">
      <c r="A1285" s="82">
        <v>2240203</v>
      </c>
      <c r="B1285" s="83" t="s">
        <v>114</v>
      </c>
      <c r="C1285" s="104"/>
      <c r="D1285" s="104"/>
    </row>
    <row r="1286" ht="20.25" customHeight="1" spans="1:4">
      <c r="A1286" s="82">
        <v>2240204</v>
      </c>
      <c r="B1286" s="83" t="s">
        <v>1103</v>
      </c>
      <c r="C1286" s="104"/>
      <c r="D1286" s="104"/>
    </row>
    <row r="1287" ht="20.25" customHeight="1" spans="1:4">
      <c r="A1287" s="82">
        <v>2240299</v>
      </c>
      <c r="B1287" s="83" t="s">
        <v>1104</v>
      </c>
      <c r="C1287" s="104">
        <v>16</v>
      </c>
      <c r="D1287" s="104"/>
    </row>
    <row r="1288" ht="20.25" customHeight="1" spans="1:4">
      <c r="A1288" s="84">
        <v>22403</v>
      </c>
      <c r="B1288" s="84" t="s">
        <v>1105</v>
      </c>
      <c r="C1288" s="107">
        <f>SUM(C1289:C1293)</f>
        <v>0</v>
      </c>
      <c r="D1288" s="107">
        <f>SUM(D1289:D1293)</f>
        <v>0</v>
      </c>
    </row>
    <row r="1289" ht="20.25" customHeight="1" spans="1:4">
      <c r="A1289" s="82">
        <v>2240301</v>
      </c>
      <c r="B1289" s="83" t="s">
        <v>112</v>
      </c>
      <c r="C1289" s="105"/>
      <c r="D1289" s="105"/>
    </row>
    <row r="1290" ht="20.25" customHeight="1" spans="1:4">
      <c r="A1290" s="82">
        <v>2240302</v>
      </c>
      <c r="B1290" s="83" t="s">
        <v>113</v>
      </c>
      <c r="C1290" s="105"/>
      <c r="D1290" s="105"/>
    </row>
    <row r="1291" ht="20.25" customHeight="1" spans="1:4">
      <c r="A1291" s="82">
        <v>2240303</v>
      </c>
      <c r="B1291" s="83" t="s">
        <v>114</v>
      </c>
      <c r="C1291" s="105"/>
      <c r="D1291" s="105"/>
    </row>
    <row r="1292" ht="20.25" customHeight="1" spans="1:4">
      <c r="A1292" s="82">
        <v>2240304</v>
      </c>
      <c r="B1292" s="83" t="s">
        <v>1106</v>
      </c>
      <c r="C1292" s="105"/>
      <c r="D1292" s="105"/>
    </row>
    <row r="1293" ht="20.25" customHeight="1" spans="1:4">
      <c r="A1293" s="82">
        <v>2240399</v>
      </c>
      <c r="B1293" s="83" t="s">
        <v>1107</v>
      </c>
      <c r="C1293" s="105"/>
      <c r="D1293" s="105"/>
    </row>
    <row r="1294" ht="20.25" customHeight="1" spans="1:4">
      <c r="A1294" s="84">
        <v>22404</v>
      </c>
      <c r="B1294" s="84" t="s">
        <v>1108</v>
      </c>
      <c r="C1294" s="107">
        <f>SUM(C1295:C1301)</f>
        <v>0</v>
      </c>
      <c r="D1294" s="107">
        <f>SUM(D1295:D1301)</f>
        <v>0</v>
      </c>
    </row>
    <row r="1295" ht="20.25" customHeight="1" spans="1:4">
      <c r="A1295" s="82">
        <v>2240401</v>
      </c>
      <c r="B1295" s="83" t="s">
        <v>112</v>
      </c>
      <c r="C1295" s="105"/>
      <c r="D1295" s="105"/>
    </row>
    <row r="1296" ht="20.25" customHeight="1" spans="1:4">
      <c r="A1296" s="82">
        <v>2240402</v>
      </c>
      <c r="B1296" s="83" t="s">
        <v>113</v>
      </c>
      <c r="C1296" s="105"/>
      <c r="D1296" s="105"/>
    </row>
    <row r="1297" ht="20.25" customHeight="1" spans="1:4">
      <c r="A1297" s="82">
        <v>2240403</v>
      </c>
      <c r="B1297" s="83" t="s">
        <v>114</v>
      </c>
      <c r="C1297" s="105"/>
      <c r="D1297" s="105"/>
    </row>
    <row r="1298" ht="20.25" customHeight="1" spans="1:4">
      <c r="A1298" s="82">
        <v>2240404</v>
      </c>
      <c r="B1298" s="83" t="s">
        <v>1109</v>
      </c>
      <c r="C1298" s="105"/>
      <c r="D1298" s="105"/>
    </row>
    <row r="1299" ht="20.25" customHeight="1" spans="1:4">
      <c r="A1299" s="82">
        <v>2240405</v>
      </c>
      <c r="B1299" s="83" t="s">
        <v>1110</v>
      </c>
      <c r="C1299" s="105"/>
      <c r="D1299" s="105"/>
    </row>
    <row r="1300" ht="20.25" customHeight="1" spans="1:4">
      <c r="A1300" s="82">
        <v>2240450</v>
      </c>
      <c r="B1300" s="83" t="s">
        <v>121</v>
      </c>
      <c r="C1300" s="105"/>
      <c r="D1300" s="105"/>
    </row>
    <row r="1301" ht="20.25" customHeight="1" spans="1:4">
      <c r="A1301" s="82">
        <v>2240499</v>
      </c>
      <c r="B1301" s="83" t="s">
        <v>1111</v>
      </c>
      <c r="C1301" s="105"/>
      <c r="D1301" s="105"/>
    </row>
    <row r="1302" ht="20.25" customHeight="1" spans="1:4">
      <c r="A1302" s="84">
        <v>22405</v>
      </c>
      <c r="B1302" s="84" t="s">
        <v>1112</v>
      </c>
      <c r="C1302" s="107">
        <f>SUM(C1303:C1314)</f>
        <v>0</v>
      </c>
      <c r="D1302" s="107">
        <f>SUM(D1303:D1314)</f>
        <v>0</v>
      </c>
    </row>
    <row r="1303" ht="20.25" customHeight="1" spans="1:4">
      <c r="A1303" s="82">
        <v>2240501</v>
      </c>
      <c r="B1303" s="83" t="s">
        <v>112</v>
      </c>
      <c r="C1303" s="105"/>
      <c r="D1303" s="105"/>
    </row>
    <row r="1304" ht="20.25" customHeight="1" spans="1:4">
      <c r="A1304" s="82">
        <v>2240502</v>
      </c>
      <c r="B1304" s="83" t="s">
        <v>113</v>
      </c>
      <c r="C1304" s="105"/>
      <c r="D1304" s="105"/>
    </row>
    <row r="1305" ht="20.25" customHeight="1" spans="1:4">
      <c r="A1305" s="82">
        <v>2240503</v>
      </c>
      <c r="B1305" s="83" t="s">
        <v>114</v>
      </c>
      <c r="C1305" s="105"/>
      <c r="D1305" s="105"/>
    </row>
    <row r="1306" ht="20.25" customHeight="1" spans="1:4">
      <c r="A1306" s="82">
        <v>2240504</v>
      </c>
      <c r="B1306" s="83" t="s">
        <v>1113</v>
      </c>
      <c r="C1306" s="105"/>
      <c r="D1306" s="105"/>
    </row>
    <row r="1307" ht="20.25" customHeight="1" spans="1:4">
      <c r="A1307" s="82">
        <v>2240505</v>
      </c>
      <c r="B1307" s="83" t="s">
        <v>1114</v>
      </c>
      <c r="C1307" s="105"/>
      <c r="D1307" s="105"/>
    </row>
    <row r="1308" ht="20.25" customHeight="1" spans="1:4">
      <c r="A1308" s="82">
        <v>2240506</v>
      </c>
      <c r="B1308" s="83" t="s">
        <v>1115</v>
      </c>
      <c r="C1308" s="105"/>
      <c r="D1308" s="105"/>
    </row>
    <row r="1309" ht="20.25" customHeight="1" spans="1:4">
      <c r="A1309" s="82">
        <v>2240507</v>
      </c>
      <c r="B1309" s="83" t="s">
        <v>1116</v>
      </c>
      <c r="C1309" s="105"/>
      <c r="D1309" s="105"/>
    </row>
    <row r="1310" ht="20.25" customHeight="1" spans="1:4">
      <c r="A1310" s="82">
        <v>2240508</v>
      </c>
      <c r="B1310" s="83" t="s">
        <v>1117</v>
      </c>
      <c r="C1310" s="105"/>
      <c r="D1310" s="105"/>
    </row>
    <row r="1311" ht="20.25" customHeight="1" spans="1:4">
      <c r="A1311" s="82">
        <v>2240509</v>
      </c>
      <c r="B1311" s="83" t="s">
        <v>1118</v>
      </c>
      <c r="C1311" s="105"/>
      <c r="D1311" s="105"/>
    </row>
    <row r="1312" ht="20.25" customHeight="1" spans="1:4">
      <c r="A1312" s="82">
        <v>2240510</v>
      </c>
      <c r="B1312" s="83" t="s">
        <v>1119</v>
      </c>
      <c r="C1312" s="105"/>
      <c r="D1312" s="105"/>
    </row>
    <row r="1313" ht="20.25" customHeight="1" spans="1:4">
      <c r="A1313" s="82">
        <v>2240550</v>
      </c>
      <c r="B1313" s="83" t="s">
        <v>1120</v>
      </c>
      <c r="C1313" s="105"/>
      <c r="D1313" s="105"/>
    </row>
    <row r="1314" ht="20.25" customHeight="1" spans="1:4">
      <c r="A1314" s="82">
        <v>2240599</v>
      </c>
      <c r="B1314" s="83" t="s">
        <v>1121</v>
      </c>
      <c r="C1314" s="105"/>
      <c r="D1314" s="105"/>
    </row>
    <row r="1315" ht="20.25" customHeight="1" spans="1:4">
      <c r="A1315" s="84">
        <v>22406</v>
      </c>
      <c r="B1315" s="84" t="s">
        <v>1122</v>
      </c>
      <c r="C1315" s="103">
        <f>SUM(C1316:C1318)</f>
        <v>0</v>
      </c>
      <c r="D1315" s="103">
        <f>SUM(D1316:D1318)</f>
        <v>0</v>
      </c>
    </row>
    <row r="1316" ht="20.25" customHeight="1" spans="1:4">
      <c r="A1316" s="82">
        <v>2240601</v>
      </c>
      <c r="B1316" s="83" t="s">
        <v>1123</v>
      </c>
      <c r="C1316" s="104"/>
      <c r="D1316" s="104"/>
    </row>
    <row r="1317" ht="20.25" customHeight="1" spans="1:4">
      <c r="A1317" s="82">
        <v>2240602</v>
      </c>
      <c r="B1317" s="83" t="s">
        <v>1124</v>
      </c>
      <c r="C1317" s="104"/>
      <c r="D1317" s="104"/>
    </row>
    <row r="1318" ht="20.25" customHeight="1" spans="1:4">
      <c r="A1318" s="82">
        <v>2240699</v>
      </c>
      <c r="B1318" s="83" t="s">
        <v>1125</v>
      </c>
      <c r="C1318" s="104"/>
      <c r="D1318" s="104"/>
    </row>
    <row r="1319" ht="20.25" customHeight="1" spans="1:4">
      <c r="A1319" s="84">
        <v>22407</v>
      </c>
      <c r="B1319" s="84" t="s">
        <v>1126</v>
      </c>
      <c r="C1319" s="103">
        <f>SUM(C1320:C1322)</f>
        <v>0</v>
      </c>
      <c r="D1319" s="103">
        <f>SUM(D1320:D1322)</f>
        <v>0</v>
      </c>
    </row>
    <row r="1320" ht="20.25" customHeight="1" spans="1:4">
      <c r="A1320" s="82">
        <v>2240703</v>
      </c>
      <c r="B1320" s="83" t="s">
        <v>1127</v>
      </c>
      <c r="C1320" s="104"/>
      <c r="D1320" s="104"/>
    </row>
    <row r="1321" ht="20.25" customHeight="1" spans="1:4">
      <c r="A1321" s="82">
        <v>2240704</v>
      </c>
      <c r="B1321" s="83" t="s">
        <v>1128</v>
      </c>
      <c r="C1321" s="104"/>
      <c r="D1321" s="104"/>
    </row>
    <row r="1322" ht="20.25" customHeight="1" spans="1:4">
      <c r="A1322" s="82">
        <v>2240799</v>
      </c>
      <c r="B1322" s="83" t="s">
        <v>1129</v>
      </c>
      <c r="C1322" s="104"/>
      <c r="D1322" s="104"/>
    </row>
    <row r="1323" ht="20.25" customHeight="1" spans="1:4">
      <c r="A1323" s="84">
        <v>22499</v>
      </c>
      <c r="B1323" s="84" t="s">
        <v>1130</v>
      </c>
      <c r="C1323" s="107">
        <f>C1324</f>
        <v>1</v>
      </c>
      <c r="D1323" s="107">
        <f>D1324</f>
        <v>0</v>
      </c>
    </row>
    <row r="1324" s="11" customFormat="1" ht="20.25" customHeight="1" spans="1:7">
      <c r="A1324" s="82">
        <v>2249999</v>
      </c>
      <c r="B1324" s="83" t="s">
        <v>1131</v>
      </c>
      <c r="C1324" s="105">
        <v>1</v>
      </c>
      <c r="D1324" s="105"/>
      <c r="G1324" s="50"/>
    </row>
    <row r="1325" ht="20.25" customHeight="1" spans="1:4">
      <c r="A1325" s="84">
        <v>227</v>
      </c>
      <c r="B1325" s="84" t="s">
        <v>1132</v>
      </c>
      <c r="C1325" s="103">
        <f>I1349</f>
        <v>0</v>
      </c>
      <c r="D1325" s="103">
        <f>J1349</f>
        <v>0</v>
      </c>
    </row>
    <row r="1326" ht="20.25" customHeight="1" spans="1:4">
      <c r="A1326" s="84">
        <v>229</v>
      </c>
      <c r="B1326" s="84" t="s">
        <v>265</v>
      </c>
      <c r="C1326" s="103">
        <f>C1327+C1329</f>
        <v>0</v>
      </c>
      <c r="D1326" s="103">
        <f>D1327+D1329</f>
        <v>0</v>
      </c>
    </row>
    <row r="1327" ht="20.25" customHeight="1" spans="1:4">
      <c r="A1327" s="84">
        <v>22902</v>
      </c>
      <c r="B1327" s="84" t="s">
        <v>1133</v>
      </c>
      <c r="C1327" s="103">
        <f>C1328</f>
        <v>0</v>
      </c>
      <c r="D1327" s="103">
        <f>D1328</f>
        <v>0</v>
      </c>
    </row>
    <row r="1328" s="11" customFormat="1" ht="20.25" customHeight="1" spans="1:7">
      <c r="A1328" s="82">
        <v>2290201</v>
      </c>
      <c r="B1328" s="83" t="s">
        <v>1134</v>
      </c>
      <c r="C1328" s="104"/>
      <c r="D1328" s="104"/>
      <c r="G1328" s="50"/>
    </row>
    <row r="1329" ht="20.25" customHeight="1" spans="1:4">
      <c r="A1329" s="84">
        <v>22999</v>
      </c>
      <c r="B1329" s="84" t="s">
        <v>993</v>
      </c>
      <c r="C1329" s="103">
        <f>C1330</f>
        <v>0</v>
      </c>
      <c r="D1329" s="103">
        <f>D1330</f>
        <v>0</v>
      </c>
    </row>
    <row r="1330" ht="20.25" customHeight="1" spans="1:4">
      <c r="A1330" s="82">
        <v>2299999</v>
      </c>
      <c r="B1330" s="83" t="s">
        <v>265</v>
      </c>
      <c r="C1330" s="104"/>
      <c r="D1330" s="104"/>
    </row>
    <row r="1331" ht="20.25" customHeight="1" spans="1:4">
      <c r="A1331" s="84">
        <v>232</v>
      </c>
      <c r="B1331" s="84" t="s">
        <v>1135</v>
      </c>
      <c r="C1331" s="103">
        <f>C1332+C1333+C1334</f>
        <v>0</v>
      </c>
      <c r="D1331" s="103">
        <f>D1332+D1333+D1334</f>
        <v>0</v>
      </c>
    </row>
    <row r="1332" ht="20.25" customHeight="1" spans="1:4">
      <c r="A1332" s="84">
        <v>23201</v>
      </c>
      <c r="B1332" s="84" t="s">
        <v>1136</v>
      </c>
      <c r="C1332" s="103">
        <f>I1355</f>
        <v>0</v>
      </c>
      <c r="D1332" s="103">
        <f>J1355</f>
        <v>0</v>
      </c>
    </row>
    <row r="1333" ht="20.25" customHeight="1" spans="1:4">
      <c r="A1333" s="84">
        <v>23202</v>
      </c>
      <c r="B1333" s="84" t="s">
        <v>1137</v>
      </c>
      <c r="C1333" s="103">
        <f>I1356</f>
        <v>0</v>
      </c>
      <c r="D1333" s="103">
        <f>J1356</f>
        <v>0</v>
      </c>
    </row>
    <row r="1334" ht="20.25" customHeight="1" spans="1:4">
      <c r="A1334" s="84">
        <v>23203</v>
      </c>
      <c r="B1334" s="84" t="s">
        <v>1138</v>
      </c>
      <c r="C1334" s="103">
        <f>SUM(C1335:C1338)</f>
        <v>0</v>
      </c>
      <c r="D1334" s="103">
        <f>SUM(D1335:D1338)</f>
        <v>0</v>
      </c>
    </row>
    <row r="1335" ht="20.25" customHeight="1" spans="1:4">
      <c r="A1335" s="82">
        <v>2320301</v>
      </c>
      <c r="B1335" s="83" t="s">
        <v>1139</v>
      </c>
      <c r="C1335" s="104"/>
      <c r="D1335" s="104"/>
    </row>
    <row r="1336" ht="20.25" customHeight="1" spans="1:4">
      <c r="A1336" s="82">
        <v>2320302</v>
      </c>
      <c r="B1336" s="83" t="s">
        <v>1140</v>
      </c>
      <c r="C1336" s="104"/>
      <c r="D1336" s="104"/>
    </row>
    <row r="1337" ht="20.25" customHeight="1" spans="1:4">
      <c r="A1337" s="82">
        <v>2320303</v>
      </c>
      <c r="B1337" s="83" t="s">
        <v>1141</v>
      </c>
      <c r="C1337" s="104"/>
      <c r="D1337" s="104"/>
    </row>
    <row r="1338" ht="20.25" customHeight="1" spans="1:4">
      <c r="A1338" s="82">
        <v>2320399</v>
      </c>
      <c r="B1338" s="83" t="s">
        <v>1142</v>
      </c>
      <c r="C1338" s="104"/>
      <c r="D1338" s="104"/>
    </row>
    <row r="1339" ht="20.25" customHeight="1" spans="1:4">
      <c r="A1339" s="84">
        <v>233</v>
      </c>
      <c r="B1339" s="84" t="s">
        <v>1143</v>
      </c>
      <c r="C1339" s="103">
        <f>SUM(C1340:C1342)</f>
        <v>0</v>
      </c>
      <c r="D1339" s="103">
        <f>SUM(D1340:D1342)</f>
        <v>0</v>
      </c>
    </row>
    <row r="1340" ht="20.25" customHeight="1" spans="1:4">
      <c r="A1340" s="82">
        <v>23301</v>
      </c>
      <c r="B1340" s="82" t="s">
        <v>1144</v>
      </c>
      <c r="C1340" s="105"/>
      <c r="D1340" s="105"/>
    </row>
    <row r="1341" ht="20.25" customHeight="1" spans="1:4">
      <c r="A1341" s="82">
        <v>23302</v>
      </c>
      <c r="B1341" s="82" t="s">
        <v>1145</v>
      </c>
      <c r="C1341" s="105"/>
      <c r="D1341" s="105"/>
    </row>
    <row r="1342" ht="20.25" customHeight="1" spans="1:4">
      <c r="A1342" s="82">
        <v>23303</v>
      </c>
      <c r="B1342" s="82" t="s">
        <v>1146</v>
      </c>
      <c r="C1342" s="105"/>
      <c r="D1342" s="105"/>
    </row>
    <row r="1343" ht="20.45" customHeight="1" spans="1:4">
      <c r="A1343" s="78" t="s">
        <v>57</v>
      </c>
      <c r="B1343" s="79"/>
      <c r="C1343" s="103">
        <f>C1344+C1345</f>
        <v>2672</v>
      </c>
      <c r="D1343" s="103">
        <f>D1344+D1345</f>
        <v>2222.2</v>
      </c>
    </row>
    <row r="1344" ht="20.45" customHeight="1" spans="1:4">
      <c r="A1344" s="84">
        <v>2300601</v>
      </c>
      <c r="B1344" s="81" t="s">
        <v>1147</v>
      </c>
      <c r="C1344" s="103"/>
      <c r="D1344" s="103"/>
    </row>
    <row r="1345" ht="20.45" customHeight="1" spans="1:4">
      <c r="A1345" s="84">
        <v>2300602</v>
      </c>
      <c r="B1345" s="81" t="s">
        <v>1148</v>
      </c>
      <c r="C1345" s="103">
        <f>SUM(C1346:C1348)</f>
        <v>2672</v>
      </c>
      <c r="D1345" s="103">
        <f>SUM(D1346:D1348)</f>
        <v>2222.2</v>
      </c>
    </row>
    <row r="1346" ht="20.45" customHeight="1" spans="1:4">
      <c r="A1346" s="82"/>
      <c r="B1346" s="83" t="s">
        <v>1149</v>
      </c>
      <c r="C1346" s="104">
        <v>1417</v>
      </c>
      <c r="D1346" s="104">
        <v>1416.7</v>
      </c>
    </row>
    <row r="1347" ht="20.45" customHeight="1" spans="1:4">
      <c r="A1347" s="82"/>
      <c r="B1347" s="83" t="s">
        <v>1150</v>
      </c>
      <c r="C1347" s="104">
        <v>1200</v>
      </c>
      <c r="D1347" s="104">
        <v>738.9</v>
      </c>
    </row>
    <row r="1348" ht="20.45" customHeight="1" spans="1:4">
      <c r="A1348" s="82"/>
      <c r="B1348" s="83" t="s">
        <v>1151</v>
      </c>
      <c r="C1348" s="104">
        <v>55</v>
      </c>
      <c r="D1348" s="104">
        <v>66.6</v>
      </c>
    </row>
    <row r="1349" ht="20.45" customHeight="1" spans="1:4">
      <c r="A1349" s="78" t="s">
        <v>59</v>
      </c>
      <c r="B1349" s="79"/>
      <c r="C1349" s="103">
        <f>C1350</f>
        <v>0</v>
      </c>
      <c r="D1349" s="103"/>
    </row>
    <row r="1350" ht="20.45" customHeight="1" spans="1:4">
      <c r="A1350" s="82">
        <v>23103</v>
      </c>
      <c r="B1350" s="82" t="s">
        <v>1152</v>
      </c>
      <c r="C1350" s="104"/>
      <c r="D1350" s="104"/>
    </row>
    <row r="1351" ht="20.45" customHeight="1" spans="1:4">
      <c r="A1351" s="82">
        <v>2310301</v>
      </c>
      <c r="B1351" s="83" t="s">
        <v>1153</v>
      </c>
      <c r="C1351" s="104"/>
      <c r="D1351" s="104"/>
    </row>
    <row r="1352" ht="20.45" customHeight="1" spans="1:4">
      <c r="A1352" s="78" t="s">
        <v>61</v>
      </c>
      <c r="B1352" s="79"/>
      <c r="C1352" s="114">
        <f>C1353</f>
        <v>0</v>
      </c>
      <c r="D1352" s="114">
        <f>D1353</f>
        <v>0</v>
      </c>
    </row>
    <row r="1353" ht="20.45" customHeight="1" spans="1:4">
      <c r="A1353" s="82">
        <v>23009</v>
      </c>
      <c r="B1353" s="86" t="s">
        <v>1154</v>
      </c>
      <c r="C1353" s="8"/>
      <c r="D1353" s="8"/>
    </row>
    <row r="1354" ht="20.45" customHeight="1" spans="1:4">
      <c r="A1354" s="78" t="s">
        <v>63</v>
      </c>
      <c r="B1354" s="79"/>
      <c r="C1354" s="114"/>
      <c r="D1354" s="114"/>
    </row>
    <row r="1355" ht="20.45" customHeight="1" spans="1:4">
      <c r="A1355" s="20" t="s">
        <v>1155</v>
      </c>
      <c r="B1355" s="20"/>
      <c r="C1355" s="103">
        <f>[1]镇一般预算收入!C77</f>
        <v>17392</v>
      </c>
      <c r="D1355" s="103">
        <f>[1]镇一般预算收入!D77</f>
        <v>16199.51</v>
      </c>
    </row>
    <row r="1356" s="11" customFormat="1" ht="17.45" customHeight="1" spans="7:7">
      <c r="G1356" s="50"/>
    </row>
    <row r="1357" s="11" customFormat="1" ht="17.45" customHeight="1" spans="7:7">
      <c r="G1357" s="50"/>
    </row>
    <row r="1358" s="11" customFormat="1" ht="17.45" customHeight="1" spans="7:7">
      <c r="G1358" s="50"/>
    </row>
  </sheetData>
  <mergeCells count="8">
    <mergeCell ref="A2:D2"/>
    <mergeCell ref="A3:D3"/>
    <mergeCell ref="A6:B6"/>
    <mergeCell ref="A1343:B1343"/>
    <mergeCell ref="A1349:B1349"/>
    <mergeCell ref="A1352:B1352"/>
    <mergeCell ref="A1354:B1354"/>
    <mergeCell ref="A1355:B1355"/>
  </mergeCells>
  <printOptions horizontalCentered="1"/>
  <pageMargins left="0.554861111111111" right="0.554861111111111" top="0.802777777777778" bottom="0.802777777777778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workbookViewId="0">
      <selection activeCell="A2" sqref="A2:B2"/>
    </sheetView>
  </sheetViews>
  <sheetFormatPr defaultColWidth="9" defaultRowHeight="13.5" outlineLevelCol="1"/>
  <cols>
    <col min="1" max="1" width="50.125" style="87" customWidth="1"/>
    <col min="2" max="2" width="32.5" style="87" customWidth="1"/>
    <col min="3" max="16384" width="9" style="87"/>
  </cols>
  <sheetData>
    <row r="1" s="87" customFormat="1" customHeight="1" spans="1:2">
      <c r="A1" s="88" t="s">
        <v>1156</v>
      </c>
      <c r="B1" s="88"/>
    </row>
    <row r="2" s="87" customFormat="1" ht="39" customHeight="1" spans="1:2">
      <c r="A2" s="89" t="s">
        <v>1157</v>
      </c>
      <c r="B2" s="89"/>
    </row>
    <row r="3" s="87" customFormat="1" ht="22.5" customHeight="1" spans="1:2">
      <c r="A3" s="90" t="s">
        <v>2</v>
      </c>
      <c r="B3" s="90"/>
    </row>
    <row r="4" s="87" customFormat="1" ht="17.25" customHeight="1" spans="1:2">
      <c r="A4" s="20" t="s">
        <v>1158</v>
      </c>
      <c r="B4" s="20" t="s">
        <v>1159</v>
      </c>
    </row>
    <row r="5" s="87" customFormat="1" ht="17.25" customHeight="1" spans="1:2">
      <c r="A5" s="91" t="s">
        <v>58</v>
      </c>
      <c r="B5" s="92">
        <f>SUM(B6,B13,B54)</f>
        <v>2777.7</v>
      </c>
    </row>
    <row r="6" s="87" customFormat="1" ht="17.25" customHeight="1" spans="1:2">
      <c r="A6" s="91" t="s">
        <v>99</v>
      </c>
      <c r="B6" s="92">
        <f>SUM(B7:B12)</f>
        <v>275</v>
      </c>
    </row>
    <row r="7" s="87" customFormat="1" ht="17.25" customHeight="1" spans="1:2">
      <c r="A7" s="93" t="s">
        <v>1160</v>
      </c>
      <c r="B7" s="94"/>
    </row>
    <row r="8" s="87" customFormat="1" ht="17.25" customHeight="1" spans="1:2">
      <c r="A8" s="93" t="s">
        <v>1161</v>
      </c>
      <c r="B8" s="94"/>
    </row>
    <row r="9" s="87" customFormat="1" ht="17.25" customHeight="1" spans="1:2">
      <c r="A9" s="93" t="s">
        <v>1162</v>
      </c>
      <c r="B9" s="94"/>
    </row>
    <row r="10" s="87" customFormat="1" ht="17.25" customHeight="1" spans="1:2">
      <c r="A10" s="93" t="s">
        <v>1163</v>
      </c>
      <c r="B10" s="94"/>
    </row>
    <row r="11" s="87" customFormat="1" ht="17.25" customHeight="1" spans="1:2">
      <c r="A11" s="93" t="s">
        <v>1164</v>
      </c>
      <c r="B11" s="94"/>
    </row>
    <row r="12" s="87" customFormat="1" ht="17.25" customHeight="1" spans="1:2">
      <c r="A12" s="93" t="s">
        <v>1165</v>
      </c>
      <c r="B12" s="94">
        <v>275</v>
      </c>
    </row>
    <row r="13" s="87" customFormat="1" ht="17.25" customHeight="1" spans="1:2">
      <c r="A13" s="91" t="s">
        <v>100</v>
      </c>
      <c r="B13" s="92">
        <f>SUM(B14:B53)</f>
        <v>2502.7</v>
      </c>
    </row>
    <row r="14" s="87" customFormat="1" ht="17.25" customHeight="1" spans="1:2">
      <c r="A14" s="93" t="s">
        <v>1166</v>
      </c>
      <c r="B14" s="94">
        <v>264</v>
      </c>
    </row>
    <row r="15" s="87" customFormat="1" ht="17.25" customHeight="1" spans="1:2">
      <c r="A15" s="93" t="s">
        <v>1167</v>
      </c>
      <c r="B15" s="94"/>
    </row>
    <row r="16" s="87" customFormat="1" ht="17.25" customHeight="1" spans="1:2">
      <c r="A16" s="93" t="s">
        <v>1168</v>
      </c>
      <c r="B16" s="94"/>
    </row>
    <row r="17" s="87" customFormat="1" ht="17.25" customHeight="1" spans="1:2">
      <c r="A17" s="93" t="s">
        <v>1169</v>
      </c>
      <c r="B17" s="94"/>
    </row>
    <row r="18" s="87" customFormat="1" ht="17.25" customHeight="1" spans="1:2">
      <c r="A18" s="93" t="s">
        <v>1170</v>
      </c>
      <c r="B18" s="94"/>
    </row>
    <row r="19" s="87" customFormat="1" ht="17.25" customHeight="1" spans="1:2">
      <c r="A19" s="93" t="s">
        <v>1171</v>
      </c>
      <c r="B19" s="94"/>
    </row>
    <row r="20" s="87" customFormat="1" ht="17.25" customHeight="1" spans="1:2">
      <c r="A20" s="93" t="s">
        <v>1172</v>
      </c>
      <c r="B20" s="95"/>
    </row>
    <row r="21" s="87" customFormat="1" ht="17.25" customHeight="1" spans="1:2">
      <c r="A21" s="93" t="s">
        <v>1173</v>
      </c>
      <c r="B21" s="95"/>
    </row>
    <row r="22" s="87" customFormat="1" ht="17.25" customHeight="1" spans="1:2">
      <c r="A22" s="93" t="s">
        <v>1174</v>
      </c>
      <c r="B22" s="95"/>
    </row>
    <row r="23" s="87" customFormat="1" ht="17.25" customHeight="1" spans="1:2">
      <c r="A23" s="93" t="s">
        <v>1175</v>
      </c>
      <c r="B23" s="95"/>
    </row>
    <row r="24" s="87" customFormat="1" ht="17.25" customHeight="1" spans="1:2">
      <c r="A24" s="93" t="s">
        <v>1176</v>
      </c>
      <c r="B24" s="95"/>
    </row>
    <row r="25" s="87" customFormat="1" ht="17.25" customHeight="1" spans="1:2">
      <c r="A25" s="93" t="s">
        <v>1177</v>
      </c>
      <c r="B25" s="95"/>
    </row>
    <row r="26" s="87" customFormat="1" ht="17.25" customHeight="1" spans="1:2">
      <c r="A26" s="93" t="s">
        <v>1178</v>
      </c>
      <c r="B26" s="95"/>
    </row>
    <row r="27" s="87" customFormat="1" ht="17.25" customHeight="1" spans="1:2">
      <c r="A27" s="93" t="s">
        <v>1179</v>
      </c>
      <c r="B27" s="95"/>
    </row>
    <row r="28" s="87" customFormat="1" ht="17.25" customHeight="1" spans="1:2">
      <c r="A28" s="93" t="s">
        <v>1180</v>
      </c>
      <c r="B28" s="94">
        <v>119.7</v>
      </c>
    </row>
    <row r="29" s="87" customFormat="1" ht="17.25" customHeight="1" spans="1:2">
      <c r="A29" s="93" t="s">
        <v>1181</v>
      </c>
      <c r="B29" s="95"/>
    </row>
    <row r="30" s="87" customFormat="1" ht="17.25" customHeight="1" spans="1:2">
      <c r="A30" s="93" t="s">
        <v>1182</v>
      </c>
      <c r="B30" s="95"/>
    </row>
    <row r="31" s="87" customFormat="1" ht="17.25" customHeight="1" spans="1:2">
      <c r="A31" s="93" t="s">
        <v>1183</v>
      </c>
      <c r="B31" s="95"/>
    </row>
    <row r="32" s="87" customFormat="1" ht="17.25" customHeight="1" spans="1:2">
      <c r="A32" s="93" t="s">
        <v>1184</v>
      </c>
      <c r="B32" s="95"/>
    </row>
    <row r="33" s="87" customFormat="1" ht="17.25" customHeight="1" spans="1:2">
      <c r="A33" s="93" t="s">
        <v>1185</v>
      </c>
      <c r="B33" s="95"/>
    </row>
    <row r="34" s="87" customFormat="1" ht="17.25" customHeight="1" spans="1:2">
      <c r="A34" s="93" t="s">
        <v>1186</v>
      </c>
      <c r="B34" s="95"/>
    </row>
    <row r="35" s="87" customFormat="1" ht="17.25" customHeight="1" spans="1:2">
      <c r="A35" s="93" t="s">
        <v>1187</v>
      </c>
      <c r="B35" s="95"/>
    </row>
    <row r="36" s="87" customFormat="1" ht="17.25" customHeight="1" spans="1:2">
      <c r="A36" s="93" t="s">
        <v>1188</v>
      </c>
      <c r="B36" s="94"/>
    </row>
    <row r="37" s="87" customFormat="1" ht="17.25" customHeight="1" spans="1:2">
      <c r="A37" s="93" t="s">
        <v>1189</v>
      </c>
      <c r="B37" s="94"/>
    </row>
    <row r="38" s="87" customFormat="1" ht="17.25" customHeight="1" spans="1:2">
      <c r="A38" s="93" t="s">
        <v>1190</v>
      </c>
      <c r="B38" s="95"/>
    </row>
    <row r="39" s="87" customFormat="1" ht="17.25" customHeight="1" spans="1:2">
      <c r="A39" s="93" t="s">
        <v>1191</v>
      </c>
      <c r="B39" s="94"/>
    </row>
    <row r="40" s="87" customFormat="1" ht="17.25" customHeight="1" spans="1:2">
      <c r="A40" s="93" t="s">
        <v>1192</v>
      </c>
      <c r="B40" s="94"/>
    </row>
    <row r="41" s="87" customFormat="1" ht="17.25" customHeight="1" spans="1:2">
      <c r="A41" s="93" t="s">
        <v>1193</v>
      </c>
      <c r="B41" s="94"/>
    </row>
    <row r="42" s="87" customFormat="1" ht="17.25" customHeight="1" spans="1:2">
      <c r="A42" s="93" t="s">
        <v>1194</v>
      </c>
      <c r="B42" s="94"/>
    </row>
    <row r="43" s="87" customFormat="1" ht="17.25" customHeight="1" spans="1:2">
      <c r="A43" s="93" t="s">
        <v>1195</v>
      </c>
      <c r="B43" s="95"/>
    </row>
    <row r="44" s="87" customFormat="1" ht="17.25" customHeight="1" spans="1:2">
      <c r="A44" s="93" t="s">
        <v>1196</v>
      </c>
      <c r="B44" s="94"/>
    </row>
    <row r="45" s="87" customFormat="1" ht="17.25" customHeight="1" spans="1:2">
      <c r="A45" s="93" t="s">
        <v>1197</v>
      </c>
      <c r="B45" s="94"/>
    </row>
    <row r="46" s="87" customFormat="1" ht="17.25" customHeight="1" spans="1:2">
      <c r="A46" s="93" t="s">
        <v>1198</v>
      </c>
      <c r="B46" s="95"/>
    </row>
    <row r="47" s="87" customFormat="1" ht="17.25" customHeight="1" spans="1:2">
      <c r="A47" s="93" t="s">
        <v>1199</v>
      </c>
      <c r="B47" s="95"/>
    </row>
    <row r="48" s="87" customFormat="1" ht="17.25" customHeight="1" spans="1:2">
      <c r="A48" s="93" t="s">
        <v>1200</v>
      </c>
      <c r="B48" s="95"/>
    </row>
    <row r="49" s="87" customFormat="1" ht="17.25" customHeight="1" spans="1:2">
      <c r="A49" s="93" t="s">
        <v>1201</v>
      </c>
      <c r="B49" s="95"/>
    </row>
    <row r="50" s="87" customFormat="1" ht="17.25" customHeight="1" spans="1:2">
      <c r="A50" s="93" t="s">
        <v>1202</v>
      </c>
      <c r="B50" s="94"/>
    </row>
    <row r="51" s="87" customFormat="1" ht="17.25" customHeight="1" spans="1:2">
      <c r="A51" s="93" t="s">
        <v>1203</v>
      </c>
      <c r="B51" s="95"/>
    </row>
    <row r="52" s="87" customFormat="1" ht="17.25" customHeight="1" spans="1:2">
      <c r="A52" s="93" t="s">
        <v>1204</v>
      </c>
      <c r="B52" s="95"/>
    </row>
    <row r="53" s="87" customFormat="1" ht="17.25" customHeight="1" spans="1:2">
      <c r="A53" s="93" t="s">
        <v>1205</v>
      </c>
      <c r="B53" s="94">
        <v>2119</v>
      </c>
    </row>
    <row r="54" s="87" customFormat="1" ht="17.25" customHeight="1" spans="1:2">
      <c r="A54" s="91" t="s">
        <v>101</v>
      </c>
      <c r="B54" s="92">
        <f>SUM(B55:B75)</f>
        <v>0</v>
      </c>
    </row>
    <row r="55" s="87" customFormat="1" ht="17.25" customHeight="1" spans="1:2">
      <c r="A55" s="93" t="s">
        <v>1206</v>
      </c>
      <c r="B55" s="94"/>
    </row>
    <row r="56" s="87" customFormat="1" ht="17.25" customHeight="1" spans="1:2">
      <c r="A56" s="93" t="s">
        <v>1207</v>
      </c>
      <c r="B56" s="95"/>
    </row>
    <row r="57" s="87" customFormat="1" ht="17.25" customHeight="1" spans="1:2">
      <c r="A57" s="93" t="s">
        <v>1208</v>
      </c>
      <c r="B57" s="95"/>
    </row>
    <row r="58" s="87" customFormat="1" ht="17.25" customHeight="1" spans="1:2">
      <c r="A58" s="93" t="s">
        <v>1209</v>
      </c>
      <c r="B58" s="94"/>
    </row>
    <row r="59" s="87" customFormat="1" ht="17.25" customHeight="1" spans="1:2">
      <c r="A59" s="93" t="s">
        <v>1210</v>
      </c>
      <c r="B59" s="94"/>
    </row>
    <row r="60" s="87" customFormat="1" ht="17.25" customHeight="1" spans="1:2">
      <c r="A60" s="93" t="s">
        <v>1211</v>
      </c>
      <c r="B60" s="94"/>
    </row>
    <row r="61" s="87" customFormat="1" ht="17.25" customHeight="1" spans="1:2">
      <c r="A61" s="93" t="s">
        <v>1212</v>
      </c>
      <c r="B61" s="94"/>
    </row>
    <row r="62" s="87" customFormat="1" ht="17.25" customHeight="1" spans="1:2">
      <c r="A62" s="93" t="s">
        <v>1213</v>
      </c>
      <c r="B62" s="94"/>
    </row>
    <row r="63" s="87" customFormat="1" ht="17.25" customHeight="1" spans="1:2">
      <c r="A63" s="93" t="s">
        <v>1214</v>
      </c>
      <c r="B63" s="94"/>
    </row>
    <row r="64" s="87" customFormat="1" ht="17.25" customHeight="1" spans="1:2">
      <c r="A64" s="93" t="s">
        <v>1215</v>
      </c>
      <c r="B64" s="94"/>
    </row>
    <row r="65" s="87" customFormat="1" ht="17.25" customHeight="1" spans="1:2">
      <c r="A65" s="93" t="s">
        <v>1216</v>
      </c>
      <c r="B65" s="94"/>
    </row>
    <row r="66" s="87" customFormat="1" ht="17.25" customHeight="1" spans="1:2">
      <c r="A66" s="93" t="s">
        <v>1217</v>
      </c>
      <c r="B66" s="94"/>
    </row>
    <row r="67" s="87" customFormat="1" ht="17.25" customHeight="1" spans="1:2">
      <c r="A67" s="93" t="s">
        <v>1218</v>
      </c>
      <c r="B67" s="94"/>
    </row>
    <row r="68" s="87" customFormat="1" ht="17.25" customHeight="1" spans="1:2">
      <c r="A68" s="93" t="s">
        <v>1219</v>
      </c>
      <c r="B68" s="94"/>
    </row>
    <row r="69" s="87" customFormat="1" ht="17.25" customHeight="1" spans="1:2">
      <c r="A69" s="93" t="s">
        <v>1220</v>
      </c>
      <c r="B69" s="94"/>
    </row>
    <row r="70" s="87" customFormat="1" ht="17.25" customHeight="1" spans="1:2">
      <c r="A70" s="93" t="s">
        <v>1221</v>
      </c>
      <c r="B70" s="94"/>
    </row>
    <row r="71" s="87" customFormat="1" ht="17.25" customHeight="1" spans="1:2">
      <c r="A71" s="93" t="s">
        <v>1222</v>
      </c>
      <c r="B71" s="94"/>
    </row>
    <row r="72" s="87" customFormat="1" ht="17.25" customHeight="1" spans="1:2">
      <c r="A72" s="93" t="s">
        <v>1223</v>
      </c>
      <c r="B72" s="94"/>
    </row>
    <row r="73" s="87" customFormat="1" ht="17.25" customHeight="1" spans="1:2">
      <c r="A73" s="93" t="s">
        <v>1224</v>
      </c>
      <c r="B73" s="94"/>
    </row>
    <row r="74" s="87" customFormat="1" ht="17.25" customHeight="1" spans="1:2">
      <c r="A74" s="96" t="s">
        <v>1225</v>
      </c>
      <c r="B74" s="94"/>
    </row>
    <row r="75" s="87" customFormat="1" ht="17.25" customHeight="1" spans="1:2">
      <c r="A75" s="93" t="s">
        <v>1226</v>
      </c>
      <c r="B75" s="95"/>
    </row>
  </sheetData>
  <mergeCells count="3">
    <mergeCell ref="A1:B1"/>
    <mergeCell ref="A2:B2"/>
    <mergeCell ref="A3:B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85"/>
  <sheetViews>
    <sheetView workbookViewId="0">
      <selection activeCell="D17" sqref="D17"/>
    </sheetView>
  </sheetViews>
  <sheetFormatPr defaultColWidth="9" defaultRowHeight="14.25" outlineLevelCol="4"/>
  <cols>
    <col min="1" max="1" width="13" style="35" customWidth="1"/>
    <col min="2" max="2" width="40.5" style="35" customWidth="1"/>
    <col min="3" max="3" width="12.5" style="40" customWidth="1"/>
    <col min="4" max="4" width="13.25" style="45" customWidth="1"/>
    <col min="5" max="5" width="9" style="35"/>
    <col min="6" max="6" width="12.875" style="35" customWidth="1"/>
    <col min="7" max="16384" width="9" style="35"/>
  </cols>
  <sheetData>
    <row r="1" s="35" customFormat="1" spans="1:4">
      <c r="A1" s="18" t="s">
        <v>1227</v>
      </c>
      <c r="C1" s="40"/>
      <c r="D1" s="45"/>
    </row>
    <row r="2" s="35" customFormat="1" ht="25.5" spans="1:4">
      <c r="A2" s="19" t="s">
        <v>105</v>
      </c>
      <c r="B2" s="19"/>
      <c r="C2" s="63"/>
      <c r="D2" s="63"/>
    </row>
    <row r="3" s="35" customFormat="1" ht="19.5" customHeight="1" spans="1:4">
      <c r="A3" s="64" t="s">
        <v>1228</v>
      </c>
      <c r="B3" s="64"/>
      <c r="C3" s="65"/>
      <c r="D3" s="65"/>
    </row>
    <row r="4" s="61" customFormat="1" ht="36.75" customHeight="1" spans="1:4">
      <c r="A4" s="6" t="s">
        <v>107</v>
      </c>
      <c r="B4" s="6" t="s">
        <v>108</v>
      </c>
      <c r="C4" s="66" t="s">
        <v>4</v>
      </c>
      <c r="D4" s="67" t="s">
        <v>5</v>
      </c>
    </row>
    <row r="5" s="38" customFormat="1" ht="20.25" customHeight="1" spans="1:4">
      <c r="A5" s="68" t="s">
        <v>109</v>
      </c>
      <c r="B5" s="69"/>
      <c r="C5" s="70">
        <f>C6+C11+C22+C30+C37+C41+C44+C48+C51+C57+C60+C65+C68</f>
        <v>14720.38</v>
      </c>
      <c r="D5" s="70">
        <f>D6+D11+D22+D30+D37+D41+D44+D48+D51+D57+D60+D65+D68</f>
        <v>13977.29</v>
      </c>
    </row>
    <row r="6" s="38" customFormat="1" ht="20.25" customHeight="1" spans="1:4">
      <c r="A6" s="71">
        <v>501</v>
      </c>
      <c r="B6" s="71" t="s">
        <v>1229</v>
      </c>
      <c r="C6" s="72">
        <f>SUM(C7:C10)</f>
        <v>2511.92</v>
      </c>
      <c r="D6" s="72">
        <f>SUM(D7:D10)</f>
        <v>2502.45</v>
      </c>
    </row>
    <row r="7" s="62" customFormat="1" ht="20.25" customHeight="1" spans="1:4">
      <c r="A7" s="73">
        <v>50101</v>
      </c>
      <c r="B7" s="74" t="s">
        <v>1230</v>
      </c>
      <c r="C7" s="75">
        <v>1264.25</v>
      </c>
      <c r="D7" s="76">
        <v>1947.14</v>
      </c>
    </row>
    <row r="8" s="62" customFormat="1" ht="20.25" customHeight="1" spans="1:4">
      <c r="A8" s="73">
        <v>50102</v>
      </c>
      <c r="B8" s="74" t="s">
        <v>1231</v>
      </c>
      <c r="C8" s="75">
        <v>255.28</v>
      </c>
      <c r="D8" s="76">
        <v>285.86</v>
      </c>
    </row>
    <row r="9" s="62" customFormat="1" ht="20.25" customHeight="1" spans="1:4">
      <c r="A9" s="73">
        <v>50103</v>
      </c>
      <c r="B9" s="74" t="s">
        <v>1045</v>
      </c>
      <c r="C9" s="75">
        <v>143.8</v>
      </c>
      <c r="D9" s="76">
        <v>131.28</v>
      </c>
    </row>
    <row r="10" s="62" customFormat="1" ht="20.25" customHeight="1" spans="1:4">
      <c r="A10" s="73">
        <v>50199</v>
      </c>
      <c r="B10" s="74" t="s">
        <v>1232</v>
      </c>
      <c r="C10" s="75">
        <v>848.59</v>
      </c>
      <c r="D10" s="76">
        <v>138.17</v>
      </c>
    </row>
    <row r="11" s="38" customFormat="1" ht="20.25" customHeight="1" spans="1:4">
      <c r="A11" s="71">
        <v>502</v>
      </c>
      <c r="B11" s="71" t="s">
        <v>1233</v>
      </c>
      <c r="C11" s="72">
        <f>SUM(C12:C21)</f>
        <v>2258.56</v>
      </c>
      <c r="D11" s="72">
        <f>SUM(D12:D21)</f>
        <v>2604.49</v>
      </c>
    </row>
    <row r="12" s="62" customFormat="1" ht="20.25" customHeight="1" spans="1:4">
      <c r="A12" s="73">
        <v>50201</v>
      </c>
      <c r="B12" s="74" t="s">
        <v>1234</v>
      </c>
      <c r="C12" s="75">
        <v>244.76</v>
      </c>
      <c r="D12" s="76">
        <v>466.99</v>
      </c>
    </row>
    <row r="13" s="62" customFormat="1" ht="20.25" customHeight="1" spans="1:4">
      <c r="A13" s="73">
        <v>50202</v>
      </c>
      <c r="B13" s="74" t="s">
        <v>1235</v>
      </c>
      <c r="C13" s="75">
        <v>5.5</v>
      </c>
      <c r="D13" s="76">
        <v>3.76</v>
      </c>
    </row>
    <row r="14" s="62" customFormat="1" ht="20.25" customHeight="1" spans="1:4">
      <c r="A14" s="73">
        <v>50203</v>
      </c>
      <c r="B14" s="74" t="s">
        <v>1236</v>
      </c>
      <c r="C14" s="75">
        <v>12.2</v>
      </c>
      <c r="D14" s="76"/>
    </row>
    <row r="15" s="62" customFormat="1" ht="20.25" customHeight="1" spans="1:4">
      <c r="A15" s="73">
        <v>50204</v>
      </c>
      <c r="B15" s="74" t="s">
        <v>1237</v>
      </c>
      <c r="C15" s="75">
        <v>1.6</v>
      </c>
      <c r="D15" s="76">
        <v>246.82</v>
      </c>
    </row>
    <row r="16" s="62" customFormat="1" ht="20.25" customHeight="1" spans="1:4">
      <c r="A16" s="73">
        <v>50205</v>
      </c>
      <c r="B16" s="74" t="s">
        <v>1238</v>
      </c>
      <c r="C16" s="75">
        <v>139.5</v>
      </c>
      <c r="D16" s="76">
        <v>337.26</v>
      </c>
    </row>
    <row r="17" s="62" customFormat="1" ht="20.25" customHeight="1" spans="1:4">
      <c r="A17" s="73">
        <v>50206</v>
      </c>
      <c r="B17" s="74" t="s">
        <v>1239</v>
      </c>
      <c r="C17" s="75">
        <v>52.6</v>
      </c>
      <c r="D17" s="76">
        <v>52.65</v>
      </c>
    </row>
    <row r="18" s="62" customFormat="1" ht="20.25" customHeight="1" spans="1:4">
      <c r="A18" s="73">
        <v>50207</v>
      </c>
      <c r="B18" s="74" t="s">
        <v>1240</v>
      </c>
      <c r="C18" s="75"/>
      <c r="D18" s="76"/>
    </row>
    <row r="19" s="62" customFormat="1" ht="20.25" customHeight="1" spans="1:4">
      <c r="A19" s="73">
        <v>50208</v>
      </c>
      <c r="B19" s="74" t="s">
        <v>1241</v>
      </c>
      <c r="C19" s="75">
        <v>32.4</v>
      </c>
      <c r="D19" s="76">
        <v>7.15</v>
      </c>
    </row>
    <row r="20" s="62" customFormat="1" ht="20.25" customHeight="1" spans="1:4">
      <c r="A20" s="73">
        <v>50209</v>
      </c>
      <c r="B20" s="74" t="s">
        <v>1242</v>
      </c>
      <c r="C20" s="75">
        <v>2</v>
      </c>
      <c r="D20" s="76">
        <v>12.46</v>
      </c>
    </row>
    <row r="21" s="62" customFormat="1" ht="20.25" customHeight="1" spans="1:4">
      <c r="A21" s="73">
        <v>50299</v>
      </c>
      <c r="B21" s="74" t="s">
        <v>1243</v>
      </c>
      <c r="C21" s="75">
        <v>1768</v>
      </c>
      <c r="D21" s="76">
        <v>1477.4</v>
      </c>
    </row>
    <row r="22" s="38" customFormat="1" ht="20.25" customHeight="1" spans="1:4">
      <c r="A22" s="71">
        <v>503</v>
      </c>
      <c r="B22" s="71" t="s">
        <v>1244</v>
      </c>
      <c r="C22" s="72">
        <f>SUM(C23:C29)</f>
        <v>209.7</v>
      </c>
      <c r="D22" s="72">
        <f>SUM(D23:D29)</f>
        <v>683.89</v>
      </c>
    </row>
    <row r="23" s="62" customFormat="1" ht="20.25" customHeight="1" spans="1:4">
      <c r="A23" s="73">
        <v>50301</v>
      </c>
      <c r="B23" s="74" t="s">
        <v>1245</v>
      </c>
      <c r="C23" s="75"/>
      <c r="D23" s="76">
        <v>68.08</v>
      </c>
    </row>
    <row r="24" s="62" customFormat="1" ht="20.25" customHeight="1" spans="1:4">
      <c r="A24" s="73">
        <v>50302</v>
      </c>
      <c r="B24" s="74" t="s">
        <v>1246</v>
      </c>
      <c r="C24" s="75">
        <v>209.7</v>
      </c>
      <c r="D24" s="76">
        <v>598.03</v>
      </c>
    </row>
    <row r="25" s="62" customFormat="1" ht="20.25" customHeight="1" spans="1:4">
      <c r="A25" s="73">
        <v>50303</v>
      </c>
      <c r="B25" s="74" t="s">
        <v>1247</v>
      </c>
      <c r="C25" s="75"/>
      <c r="D25" s="76"/>
    </row>
    <row r="26" s="62" customFormat="1" ht="20.25" customHeight="1" spans="1:4">
      <c r="A26" s="73">
        <v>50305</v>
      </c>
      <c r="B26" s="74" t="s">
        <v>1248</v>
      </c>
      <c r="C26" s="75"/>
      <c r="D26" s="76"/>
    </row>
    <row r="27" s="62" customFormat="1" ht="20.25" customHeight="1" spans="1:4">
      <c r="A27" s="73">
        <v>50306</v>
      </c>
      <c r="B27" s="74" t="s">
        <v>1249</v>
      </c>
      <c r="C27" s="75"/>
      <c r="D27" s="76">
        <v>13.96</v>
      </c>
    </row>
    <row r="28" s="62" customFormat="1" ht="20.25" customHeight="1" spans="1:4">
      <c r="A28" s="73">
        <v>50307</v>
      </c>
      <c r="B28" s="74" t="s">
        <v>1250</v>
      </c>
      <c r="C28" s="75"/>
      <c r="D28" s="76"/>
    </row>
    <row r="29" s="62" customFormat="1" ht="20.25" customHeight="1" spans="1:4">
      <c r="A29" s="73">
        <v>50399</v>
      </c>
      <c r="B29" s="74" t="s">
        <v>1251</v>
      </c>
      <c r="C29" s="75"/>
      <c r="D29" s="76">
        <v>3.82</v>
      </c>
    </row>
    <row r="30" s="38" customFormat="1" ht="20.25" customHeight="1" spans="1:5">
      <c r="A30" s="71">
        <v>504</v>
      </c>
      <c r="B30" s="71" t="s">
        <v>1252</v>
      </c>
      <c r="C30" s="72">
        <f>SUM(C31:C36)</f>
        <v>0</v>
      </c>
      <c r="D30" s="72">
        <f>SUM(D31:D36)</f>
        <v>0</v>
      </c>
      <c r="E30" s="62"/>
    </row>
    <row r="31" s="62" customFormat="1" ht="20.25" customHeight="1" spans="1:4">
      <c r="A31" s="73">
        <v>50401</v>
      </c>
      <c r="B31" s="74" t="s">
        <v>1245</v>
      </c>
      <c r="C31" s="77"/>
      <c r="D31" s="76"/>
    </row>
    <row r="32" s="62" customFormat="1" ht="20.25" customHeight="1" spans="1:4">
      <c r="A32" s="73">
        <v>50402</v>
      </c>
      <c r="B32" s="74" t="s">
        <v>1246</v>
      </c>
      <c r="C32" s="75"/>
      <c r="D32" s="76"/>
    </row>
    <row r="33" s="62" customFormat="1" ht="20.25" customHeight="1" spans="1:4">
      <c r="A33" s="73">
        <v>50403</v>
      </c>
      <c r="B33" s="74" t="s">
        <v>1247</v>
      </c>
      <c r="C33" s="77"/>
      <c r="D33" s="76"/>
    </row>
    <row r="34" s="62" customFormat="1" ht="20.25" customHeight="1" spans="1:4">
      <c r="A34" s="73">
        <v>50404</v>
      </c>
      <c r="B34" s="74" t="s">
        <v>1249</v>
      </c>
      <c r="C34" s="75"/>
      <c r="D34" s="76"/>
    </row>
    <row r="35" s="62" customFormat="1" ht="20.25" customHeight="1" spans="1:4">
      <c r="A35" s="73">
        <v>50405</v>
      </c>
      <c r="B35" s="74" t="s">
        <v>1250</v>
      </c>
      <c r="C35" s="77"/>
      <c r="D35" s="76"/>
    </row>
    <row r="36" s="62" customFormat="1" ht="20.25" customHeight="1" spans="1:4">
      <c r="A36" s="73">
        <v>50499</v>
      </c>
      <c r="B36" s="74" t="s">
        <v>1251</v>
      </c>
      <c r="C36" s="77"/>
      <c r="D36" s="76"/>
    </row>
    <row r="37" s="38" customFormat="1" ht="20.25" customHeight="1" spans="1:5">
      <c r="A37" s="71">
        <v>505</v>
      </c>
      <c r="B37" s="71" t="s">
        <v>1253</v>
      </c>
      <c r="C37" s="72">
        <f>SUM(C38:C40)</f>
        <v>6534.7</v>
      </c>
      <c r="D37" s="72">
        <f>SUM(D38:D40)</f>
        <v>4981.57</v>
      </c>
      <c r="E37" s="62"/>
    </row>
    <row r="38" s="62" customFormat="1" ht="20.25" customHeight="1" spans="1:4">
      <c r="A38" s="73">
        <v>50501</v>
      </c>
      <c r="B38" s="74" t="s">
        <v>1254</v>
      </c>
      <c r="C38" s="75">
        <v>4823.2</v>
      </c>
      <c r="D38" s="76">
        <v>4479.77</v>
      </c>
    </row>
    <row r="39" s="62" customFormat="1" ht="20.25" customHeight="1" spans="1:4">
      <c r="A39" s="73">
        <v>50502</v>
      </c>
      <c r="B39" s="74" t="s">
        <v>1255</v>
      </c>
      <c r="C39" s="75">
        <v>1711.5</v>
      </c>
      <c r="D39" s="76">
        <v>501.8</v>
      </c>
    </row>
    <row r="40" s="62" customFormat="1" ht="20.25" customHeight="1" spans="1:4">
      <c r="A40" s="73">
        <v>50599</v>
      </c>
      <c r="B40" s="74" t="s">
        <v>1256</v>
      </c>
      <c r="C40" s="75"/>
      <c r="D40" s="76"/>
    </row>
    <row r="41" s="38" customFormat="1" ht="20.25" customHeight="1" spans="1:5">
      <c r="A41" s="71">
        <v>506</v>
      </c>
      <c r="B41" s="71" t="s">
        <v>1257</v>
      </c>
      <c r="C41" s="72">
        <f>SUM(C42:C43)</f>
        <v>58.44</v>
      </c>
      <c r="D41" s="72">
        <f>SUM(D42:D43)</f>
        <v>176.8</v>
      </c>
      <c r="E41" s="62"/>
    </row>
    <row r="42" s="62" customFormat="1" ht="20.25" customHeight="1" spans="1:4">
      <c r="A42" s="73">
        <v>50601</v>
      </c>
      <c r="B42" s="74" t="s">
        <v>1258</v>
      </c>
      <c r="C42" s="75">
        <v>58.44</v>
      </c>
      <c r="D42" s="76">
        <v>176.8</v>
      </c>
    </row>
    <row r="43" s="62" customFormat="1" ht="20.25" customHeight="1" spans="1:4">
      <c r="A43" s="73">
        <v>50602</v>
      </c>
      <c r="B43" s="74" t="s">
        <v>1259</v>
      </c>
      <c r="C43" s="75"/>
      <c r="D43" s="76"/>
    </row>
    <row r="44" s="38" customFormat="1" ht="20.25" customHeight="1" spans="1:5">
      <c r="A44" s="71">
        <v>507</v>
      </c>
      <c r="B44" s="71" t="s">
        <v>1260</v>
      </c>
      <c r="C44" s="72">
        <f>SUM(C45:C47)</f>
        <v>106.9</v>
      </c>
      <c r="D44" s="72">
        <f>SUM(D45:D47)</f>
        <v>95.72</v>
      </c>
      <c r="E44" s="62"/>
    </row>
    <row r="45" s="62" customFormat="1" ht="20.25" customHeight="1" spans="1:4">
      <c r="A45" s="73">
        <v>50701</v>
      </c>
      <c r="B45" s="74" t="s">
        <v>1261</v>
      </c>
      <c r="C45" s="75"/>
      <c r="D45" s="76">
        <v>3.83</v>
      </c>
    </row>
    <row r="46" s="62" customFormat="1" ht="20.25" customHeight="1" spans="1:4">
      <c r="A46" s="73">
        <v>50702</v>
      </c>
      <c r="B46" s="74" t="s">
        <v>1262</v>
      </c>
      <c r="C46" s="75"/>
      <c r="D46" s="76"/>
    </row>
    <row r="47" s="62" customFormat="1" ht="20.25" customHeight="1" spans="1:4">
      <c r="A47" s="73">
        <v>50799</v>
      </c>
      <c r="B47" s="74" t="s">
        <v>1263</v>
      </c>
      <c r="C47" s="75">
        <v>106.9</v>
      </c>
      <c r="D47" s="76">
        <v>91.89</v>
      </c>
    </row>
    <row r="48" s="38" customFormat="1" ht="20.25" customHeight="1" spans="1:5">
      <c r="A48" s="71">
        <v>508</v>
      </c>
      <c r="B48" s="71" t="s">
        <v>1264</v>
      </c>
      <c r="C48" s="72">
        <f>SUM(C49:C50)</f>
        <v>0</v>
      </c>
      <c r="D48" s="72">
        <f>SUM(D49:D50)</f>
        <v>0</v>
      </c>
      <c r="E48" s="62"/>
    </row>
    <row r="49" s="62" customFormat="1" ht="20.25" customHeight="1" spans="1:4">
      <c r="A49" s="73">
        <v>50801</v>
      </c>
      <c r="B49" s="74" t="s">
        <v>1265</v>
      </c>
      <c r="C49" s="75"/>
      <c r="D49" s="76"/>
    </row>
    <row r="50" s="62" customFormat="1" ht="20.25" customHeight="1" spans="1:4">
      <c r="A50" s="73">
        <v>50802</v>
      </c>
      <c r="B50" s="74" t="s">
        <v>1266</v>
      </c>
      <c r="C50" s="77"/>
      <c r="D50" s="76"/>
    </row>
    <row r="51" s="38" customFormat="1" ht="20.25" customHeight="1" spans="1:5">
      <c r="A51" s="71">
        <v>509</v>
      </c>
      <c r="B51" s="71" t="s">
        <v>1267</v>
      </c>
      <c r="C51" s="72">
        <f>SUM(C52:C56)</f>
        <v>3040.16</v>
      </c>
      <c r="D51" s="72">
        <f>SUM(D52:D56)</f>
        <v>2932.37</v>
      </c>
      <c r="E51" s="62"/>
    </row>
    <row r="52" s="62" customFormat="1" ht="20.25" customHeight="1" spans="1:4">
      <c r="A52" s="73">
        <v>50901</v>
      </c>
      <c r="B52" s="74" t="s">
        <v>1268</v>
      </c>
      <c r="C52" s="75">
        <v>1504.85</v>
      </c>
      <c r="D52" s="76">
        <v>1302.74</v>
      </c>
    </row>
    <row r="53" s="62" customFormat="1" ht="20.25" customHeight="1" spans="1:4">
      <c r="A53" s="73">
        <v>50902</v>
      </c>
      <c r="B53" s="74" t="s">
        <v>1269</v>
      </c>
      <c r="C53" s="75">
        <v>23.76</v>
      </c>
      <c r="D53" s="76">
        <v>26.76</v>
      </c>
    </row>
    <row r="54" s="62" customFormat="1" ht="20.25" customHeight="1" spans="1:4">
      <c r="A54" s="73">
        <v>50903</v>
      </c>
      <c r="B54" s="74" t="s">
        <v>1270</v>
      </c>
      <c r="C54" s="75">
        <v>22</v>
      </c>
      <c r="D54" s="76">
        <v>28.44</v>
      </c>
    </row>
    <row r="55" s="62" customFormat="1" ht="20.25" customHeight="1" spans="1:4">
      <c r="A55" s="73">
        <v>50905</v>
      </c>
      <c r="B55" s="74" t="s">
        <v>1271</v>
      </c>
      <c r="C55" s="75">
        <v>628.78</v>
      </c>
      <c r="D55" s="76">
        <v>630</v>
      </c>
    </row>
    <row r="56" s="62" customFormat="1" ht="20.25" customHeight="1" spans="1:4">
      <c r="A56" s="73">
        <v>50999</v>
      </c>
      <c r="B56" s="74" t="s">
        <v>1272</v>
      </c>
      <c r="C56" s="75">
        <v>860.77</v>
      </c>
      <c r="D56" s="76">
        <v>944.43</v>
      </c>
    </row>
    <row r="57" s="38" customFormat="1" ht="20.25" customHeight="1" spans="1:5">
      <c r="A57" s="71">
        <v>510</v>
      </c>
      <c r="B57" s="71" t="s">
        <v>1273</v>
      </c>
      <c r="C57" s="72">
        <f>SUM(C58:C59)</f>
        <v>0</v>
      </c>
      <c r="D57" s="72">
        <f>SUM(D58:D59)</f>
        <v>0</v>
      </c>
      <c r="E57" s="62"/>
    </row>
    <row r="58" s="62" customFormat="1" ht="20.25" customHeight="1" spans="1:4">
      <c r="A58" s="73">
        <v>51002</v>
      </c>
      <c r="B58" s="74" t="s">
        <v>1274</v>
      </c>
      <c r="C58" s="75"/>
      <c r="D58" s="76"/>
    </row>
    <row r="59" s="62" customFormat="1" ht="20.25" customHeight="1" spans="1:4">
      <c r="A59" s="73">
        <v>51003</v>
      </c>
      <c r="B59" s="74" t="s">
        <v>1275</v>
      </c>
      <c r="C59" s="77"/>
      <c r="D59" s="76"/>
    </row>
    <row r="60" s="38" customFormat="1" ht="20.25" customHeight="1" spans="1:5">
      <c r="A60" s="71">
        <v>511</v>
      </c>
      <c r="B60" s="71" t="s">
        <v>1276</v>
      </c>
      <c r="C60" s="72">
        <f>SUM(C61:C64)</f>
        <v>0</v>
      </c>
      <c r="D60" s="72">
        <f>SUM(D61:D64)</f>
        <v>0</v>
      </c>
      <c r="E60" s="62"/>
    </row>
    <row r="61" s="62" customFormat="1" ht="20.25" customHeight="1" spans="1:4">
      <c r="A61" s="73">
        <v>51101</v>
      </c>
      <c r="B61" s="74" t="s">
        <v>1277</v>
      </c>
      <c r="C61" s="75"/>
      <c r="D61" s="76"/>
    </row>
    <row r="62" s="62" customFormat="1" ht="20.25" customHeight="1" spans="1:4">
      <c r="A62" s="73">
        <v>51102</v>
      </c>
      <c r="B62" s="74" t="s">
        <v>1278</v>
      </c>
      <c r="C62" s="75"/>
      <c r="D62" s="76"/>
    </row>
    <row r="63" s="62" customFormat="1" ht="20.25" customHeight="1" spans="1:4">
      <c r="A63" s="73">
        <v>51103</v>
      </c>
      <c r="B63" s="74" t="s">
        <v>1279</v>
      </c>
      <c r="C63" s="75"/>
      <c r="D63" s="76"/>
    </row>
    <row r="64" s="62" customFormat="1" ht="20.25" customHeight="1" spans="1:4">
      <c r="A64" s="73">
        <v>51104</v>
      </c>
      <c r="B64" s="74" t="s">
        <v>1280</v>
      </c>
      <c r="C64" s="77"/>
      <c r="D64" s="76"/>
    </row>
    <row r="65" s="38" customFormat="1" ht="20.25" customHeight="1" spans="1:5">
      <c r="A65" s="71">
        <v>514</v>
      </c>
      <c r="B65" s="71" t="s">
        <v>1281</v>
      </c>
      <c r="C65" s="72">
        <f>SUM(C66:C67)</f>
        <v>0</v>
      </c>
      <c r="D65" s="72">
        <f>SUM(D66:D67)</f>
        <v>0</v>
      </c>
      <c r="E65" s="62"/>
    </row>
    <row r="66" s="62" customFormat="1" ht="20.25" customHeight="1" spans="1:4">
      <c r="A66" s="73">
        <v>51401</v>
      </c>
      <c r="B66" s="74" t="s">
        <v>1132</v>
      </c>
      <c r="C66" s="75"/>
      <c r="D66" s="76"/>
    </row>
    <row r="67" s="62" customFormat="1" ht="20.25" customHeight="1" spans="1:4">
      <c r="A67" s="73">
        <v>51402</v>
      </c>
      <c r="B67" s="74" t="s">
        <v>1282</v>
      </c>
      <c r="C67" s="75"/>
      <c r="D67" s="76"/>
    </row>
    <row r="68" s="38" customFormat="1" ht="20.25" customHeight="1" spans="1:5">
      <c r="A68" s="71">
        <v>599</v>
      </c>
      <c r="B68" s="71" t="s">
        <v>265</v>
      </c>
      <c r="C68" s="72">
        <f>SUM(C69:C72)</f>
        <v>0</v>
      </c>
      <c r="D68" s="72">
        <f>SUM(D69:D72)</f>
        <v>0</v>
      </c>
      <c r="E68" s="62"/>
    </row>
    <row r="69" s="62" customFormat="1" ht="20.25" customHeight="1" spans="1:4">
      <c r="A69" s="73">
        <v>59906</v>
      </c>
      <c r="B69" s="74" t="s">
        <v>1283</v>
      </c>
      <c r="C69" s="77"/>
      <c r="D69" s="76"/>
    </row>
    <row r="70" s="62" customFormat="1" ht="20.25" customHeight="1" spans="1:4">
      <c r="A70" s="73">
        <v>59907</v>
      </c>
      <c r="B70" s="74" t="s">
        <v>237</v>
      </c>
      <c r="C70" s="77"/>
      <c r="D70" s="76"/>
    </row>
    <row r="71" s="62" customFormat="1" ht="20.25" customHeight="1" spans="1:4">
      <c r="A71" s="73">
        <v>59908</v>
      </c>
      <c r="B71" s="74" t="s">
        <v>1284</v>
      </c>
      <c r="C71" s="77"/>
      <c r="D71" s="76"/>
    </row>
    <row r="72" s="62" customFormat="1" ht="20.25" customHeight="1" spans="1:4">
      <c r="A72" s="73">
        <v>59999</v>
      </c>
      <c r="B72" s="74" t="s">
        <v>265</v>
      </c>
      <c r="C72" s="75"/>
      <c r="D72" s="76"/>
    </row>
    <row r="73" s="38" customFormat="1" ht="20.25" customHeight="1" spans="1:5">
      <c r="A73" s="78" t="s">
        <v>57</v>
      </c>
      <c r="B73" s="79"/>
      <c r="C73" s="72">
        <f>C74+C75</f>
        <v>2672</v>
      </c>
      <c r="D73" s="72">
        <f>D74+D75</f>
        <v>2222.2</v>
      </c>
      <c r="E73" s="62"/>
    </row>
    <row r="74" s="38" customFormat="1" ht="20.25" customHeight="1" spans="1:5">
      <c r="A74" s="80">
        <v>2300601</v>
      </c>
      <c r="B74" s="81" t="s">
        <v>1147</v>
      </c>
      <c r="C74" s="72">
        <f>'[1]镇一般预算支出-功能'!C1344</f>
        <v>0</v>
      </c>
      <c r="D74" s="72">
        <f>'[1]镇一般预算支出-功能'!D1344</f>
        <v>0</v>
      </c>
      <c r="E74" s="62"/>
    </row>
    <row r="75" s="35" customFormat="1" ht="20.25" customHeight="1" spans="1:5">
      <c r="A75" s="80">
        <v>2300602</v>
      </c>
      <c r="B75" s="81" t="s">
        <v>1148</v>
      </c>
      <c r="C75" s="72">
        <f>C76+C77+C78</f>
        <v>2672</v>
      </c>
      <c r="D75" s="72">
        <f>D76+D77+D78</f>
        <v>2222.2</v>
      </c>
      <c r="E75" s="62"/>
    </row>
    <row r="76" s="18" customFormat="1" ht="20.25" customHeight="1" spans="1:5">
      <c r="A76" s="82"/>
      <c r="B76" s="83" t="s">
        <v>1149</v>
      </c>
      <c r="C76" s="75">
        <v>1417</v>
      </c>
      <c r="D76" s="76">
        <v>1416.7</v>
      </c>
      <c r="E76" s="62"/>
    </row>
    <row r="77" s="18" customFormat="1" ht="20.25" customHeight="1" spans="1:5">
      <c r="A77" s="82"/>
      <c r="B77" s="83" t="s">
        <v>1150</v>
      </c>
      <c r="C77" s="75">
        <v>1200</v>
      </c>
      <c r="D77" s="76">
        <v>738.9</v>
      </c>
      <c r="E77" s="62"/>
    </row>
    <row r="78" s="18" customFormat="1" ht="20.25" customHeight="1" spans="1:5">
      <c r="A78" s="82"/>
      <c r="B78" s="83" t="s">
        <v>1151</v>
      </c>
      <c r="C78" s="75">
        <v>55</v>
      </c>
      <c r="D78" s="76">
        <v>66.6</v>
      </c>
      <c r="E78" s="62"/>
    </row>
    <row r="79" s="35" customFormat="1" ht="20.25" customHeight="1" spans="1:5">
      <c r="A79" s="78" t="s">
        <v>59</v>
      </c>
      <c r="B79" s="79"/>
      <c r="C79" s="72">
        <f t="shared" ref="C79:C82" si="0">C80</f>
        <v>0</v>
      </c>
      <c r="D79" s="72">
        <f t="shared" ref="D79:D82" si="1">D80</f>
        <v>0</v>
      </c>
      <c r="E79" s="62"/>
    </row>
    <row r="80" s="35" customFormat="1" ht="20.25" customHeight="1" spans="1:5">
      <c r="A80" s="84">
        <v>23103</v>
      </c>
      <c r="B80" s="84" t="s">
        <v>1152</v>
      </c>
      <c r="C80" s="72">
        <f t="shared" si="0"/>
        <v>0</v>
      </c>
      <c r="D80" s="72">
        <f t="shared" si="1"/>
        <v>0</v>
      </c>
      <c r="E80" s="62"/>
    </row>
    <row r="81" s="18" customFormat="1" ht="20.25" customHeight="1" spans="1:5">
      <c r="A81" s="85">
        <v>2310301</v>
      </c>
      <c r="B81" s="83" t="s">
        <v>1153</v>
      </c>
      <c r="C81" s="75">
        <f>'[1]镇一般预算支出-功能'!C1351</f>
        <v>0</v>
      </c>
      <c r="D81" s="76"/>
      <c r="E81" s="62"/>
    </row>
    <row r="82" s="35" customFormat="1" ht="20.25" customHeight="1" spans="1:5">
      <c r="A82" s="78" t="s">
        <v>61</v>
      </c>
      <c r="B82" s="79"/>
      <c r="C82" s="72">
        <f t="shared" si="0"/>
        <v>-0.3799999999992</v>
      </c>
      <c r="D82" s="72">
        <f t="shared" si="1"/>
        <v>0</v>
      </c>
      <c r="E82" s="62"/>
    </row>
    <row r="83" s="35" customFormat="1" ht="20.25" customHeight="1" spans="1:5">
      <c r="A83" s="82">
        <v>23009</v>
      </c>
      <c r="B83" s="86" t="s">
        <v>1154</v>
      </c>
      <c r="C83" s="75">
        <f>C85-C5-C73-C79-C84</f>
        <v>-0.3799999999992</v>
      </c>
      <c r="D83" s="76"/>
      <c r="E83" s="62"/>
    </row>
    <row r="84" s="35" customFormat="1" ht="20.25" customHeight="1" spans="1:5">
      <c r="A84" s="68" t="s">
        <v>63</v>
      </c>
      <c r="B84" s="69"/>
      <c r="C84" s="72"/>
      <c r="D84" s="76"/>
      <c r="E84" s="62"/>
    </row>
    <row r="85" s="35" customFormat="1" ht="20.25" customHeight="1" spans="1:5">
      <c r="A85" s="20" t="s">
        <v>1155</v>
      </c>
      <c r="B85" s="20"/>
      <c r="C85" s="72">
        <f>[1]镇一般预算收入!C77</f>
        <v>17392</v>
      </c>
      <c r="D85" s="72">
        <f>[1]镇一般预算收入!D77</f>
        <v>16199.51</v>
      </c>
      <c r="E85" s="62"/>
    </row>
  </sheetData>
  <mergeCells count="8">
    <mergeCell ref="A2:D2"/>
    <mergeCell ref="A3:D3"/>
    <mergeCell ref="A5:B5"/>
    <mergeCell ref="A73:B73"/>
    <mergeCell ref="A79:B79"/>
    <mergeCell ref="A82:B82"/>
    <mergeCell ref="A84:B84"/>
    <mergeCell ref="A85:B8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F30"/>
  <sheetViews>
    <sheetView workbookViewId="0">
      <selection activeCell="D16" sqref="D16"/>
    </sheetView>
  </sheetViews>
  <sheetFormatPr defaultColWidth="11.375" defaultRowHeight="13.5" outlineLevelCol="5"/>
  <cols>
    <col min="1" max="1" width="10.75" style="11" customWidth="1"/>
    <col min="2" max="2" width="39.75" style="11" customWidth="1"/>
    <col min="3" max="3" width="15.125" style="16" customWidth="1"/>
    <col min="4" max="4" width="15.125" style="36" customWidth="1"/>
    <col min="5" max="16383" width="11.375" style="11"/>
    <col min="16384" max="16384" width="11.375" style="17"/>
  </cols>
  <sheetData>
    <row r="1" s="11" customFormat="1" ht="14.25" spans="1:4">
      <c r="A1" s="18" t="s">
        <v>1285</v>
      </c>
      <c r="C1" s="16"/>
      <c r="D1" s="36"/>
    </row>
    <row r="2" s="11" customFormat="1" ht="25.5" spans="1:4">
      <c r="A2" s="19" t="s">
        <v>1286</v>
      </c>
      <c r="B2" s="19"/>
      <c r="C2" s="19"/>
      <c r="D2" s="19"/>
    </row>
    <row r="3" s="11" customFormat="1" spans="3:4">
      <c r="C3" s="16"/>
      <c r="D3" s="16" t="s">
        <v>2</v>
      </c>
    </row>
    <row r="4" s="34" customFormat="1" spans="1:4">
      <c r="A4" s="20" t="s">
        <v>107</v>
      </c>
      <c r="B4" s="20" t="s">
        <v>108</v>
      </c>
      <c r="C4" s="21" t="s">
        <v>4</v>
      </c>
      <c r="D4" s="21" t="s">
        <v>5</v>
      </c>
    </row>
    <row r="5" s="35" customFormat="1" ht="14.25" spans="1:6">
      <c r="A5" s="37" t="s">
        <v>1287</v>
      </c>
      <c r="B5" s="38"/>
      <c r="C5" s="39">
        <f>C6+C7+C13+C16+C17+C18</f>
        <v>5100</v>
      </c>
      <c r="D5" s="39">
        <f>D6+D7+D13+D16+D17+D18</f>
        <v>4450.3</v>
      </c>
      <c r="F5" s="40"/>
    </row>
    <row r="6" s="35" customFormat="1" ht="14.25" spans="1:6">
      <c r="A6" s="41">
        <v>1030147</v>
      </c>
      <c r="B6" s="42" t="s">
        <v>1288</v>
      </c>
      <c r="C6" s="43"/>
      <c r="D6" s="44"/>
      <c r="F6" s="45"/>
    </row>
    <row r="7" s="35" customFormat="1" ht="14.25" spans="1:6">
      <c r="A7" s="41">
        <v>1030148</v>
      </c>
      <c r="B7" s="42" t="s">
        <v>1289</v>
      </c>
      <c r="C7" s="43">
        <f>SUM(C8:C12)</f>
        <v>5000</v>
      </c>
      <c r="D7" s="43">
        <f>SUM(D8:D12)</f>
        <v>4415.3</v>
      </c>
      <c r="F7" s="45"/>
    </row>
    <row r="8" s="11" customFormat="1" spans="1:6">
      <c r="A8" s="46">
        <v>103014801</v>
      </c>
      <c r="B8" s="47" t="s">
        <v>1290</v>
      </c>
      <c r="C8" s="48">
        <v>5000</v>
      </c>
      <c r="D8" s="49">
        <v>4415.3</v>
      </c>
      <c r="F8" s="50"/>
    </row>
    <row r="9" s="11" customFormat="1" spans="1:6">
      <c r="A9" s="46">
        <v>103014802</v>
      </c>
      <c r="B9" s="47" t="s">
        <v>1291</v>
      </c>
      <c r="C9" s="48"/>
      <c r="D9" s="49"/>
      <c r="F9" s="50"/>
    </row>
    <row r="10" s="18" customFormat="1" ht="14.25" spans="1:6">
      <c r="A10" s="46">
        <v>103014803</v>
      </c>
      <c r="B10" s="47" t="s">
        <v>1292</v>
      </c>
      <c r="C10" s="48"/>
      <c r="D10" s="49"/>
      <c r="F10" s="45"/>
    </row>
    <row r="11" s="18" customFormat="1" ht="14.25" spans="1:6">
      <c r="A11" s="46">
        <v>103014898</v>
      </c>
      <c r="B11" s="47" t="s">
        <v>1293</v>
      </c>
      <c r="C11" s="48"/>
      <c r="D11" s="49"/>
      <c r="F11" s="45"/>
    </row>
    <row r="12" s="18" customFormat="1" ht="14.25" spans="1:6">
      <c r="A12" s="46">
        <v>103014899</v>
      </c>
      <c r="B12" s="47" t="s">
        <v>1294</v>
      </c>
      <c r="C12" s="48"/>
      <c r="D12" s="49"/>
      <c r="F12" s="45"/>
    </row>
    <row r="13" s="35" customFormat="1" ht="14.25" spans="1:6">
      <c r="A13" s="41">
        <v>1030155</v>
      </c>
      <c r="B13" s="42" t="s">
        <v>1295</v>
      </c>
      <c r="C13" s="43">
        <f>C14+C15</f>
        <v>0</v>
      </c>
      <c r="D13" s="44"/>
      <c r="F13" s="45"/>
    </row>
    <row r="14" s="11" customFormat="1" spans="1:6">
      <c r="A14" s="46">
        <v>103015501</v>
      </c>
      <c r="B14" s="47" t="s">
        <v>1296</v>
      </c>
      <c r="C14" s="48"/>
      <c r="D14" s="49"/>
      <c r="F14" s="50"/>
    </row>
    <row r="15" s="11" customFormat="1" spans="1:6">
      <c r="A15" s="46">
        <v>103015502</v>
      </c>
      <c r="B15" s="47" t="s">
        <v>1297</v>
      </c>
      <c r="C15" s="48"/>
      <c r="D15" s="49"/>
      <c r="F15" s="50"/>
    </row>
    <row r="16" s="35" customFormat="1" ht="14.25" spans="1:6">
      <c r="A16" s="41">
        <v>1030156</v>
      </c>
      <c r="B16" s="42" t="s">
        <v>1298</v>
      </c>
      <c r="C16" s="43"/>
      <c r="D16" s="44"/>
      <c r="F16" s="45"/>
    </row>
    <row r="17" s="35" customFormat="1" ht="14.25" spans="1:6">
      <c r="A17" s="41">
        <v>1030178</v>
      </c>
      <c r="B17" s="42" t="s">
        <v>1299</v>
      </c>
      <c r="C17" s="43">
        <v>100</v>
      </c>
      <c r="D17" s="51">
        <v>35</v>
      </c>
      <c r="F17" s="45"/>
    </row>
    <row r="18" s="35" customFormat="1" ht="14.25" spans="1:6">
      <c r="A18" s="41">
        <v>1030180</v>
      </c>
      <c r="B18" s="52" t="s">
        <v>1300</v>
      </c>
      <c r="C18" s="44">
        <v>0</v>
      </c>
      <c r="D18" s="44"/>
      <c r="F18" s="45"/>
    </row>
    <row r="19" s="35" customFormat="1" ht="14.25" spans="1:6">
      <c r="A19" s="42" t="s">
        <v>1301</v>
      </c>
      <c r="B19" s="42"/>
      <c r="C19" s="43">
        <f>C20</f>
        <v>645.3</v>
      </c>
      <c r="D19" s="43">
        <f>D20</f>
        <v>2258.4</v>
      </c>
      <c r="F19" s="45"/>
    </row>
    <row r="20" s="11" customFormat="1" spans="1:6">
      <c r="A20" s="46">
        <v>11004</v>
      </c>
      <c r="B20" s="47" t="s">
        <v>1302</v>
      </c>
      <c r="C20" s="53">
        <f>C21+C22</f>
        <v>645.3</v>
      </c>
      <c r="D20" s="53">
        <f>D21+D22</f>
        <v>2258.4</v>
      </c>
      <c r="F20" s="50"/>
    </row>
    <row r="21" s="11" customFormat="1" spans="1:6">
      <c r="A21" s="46">
        <v>1100401</v>
      </c>
      <c r="B21" s="47" t="s">
        <v>1303</v>
      </c>
      <c r="C21" s="53">
        <v>645.3</v>
      </c>
      <c r="D21" s="49">
        <v>2258.4</v>
      </c>
      <c r="F21" s="50"/>
    </row>
    <row r="22" s="11" customFormat="1" spans="1:6">
      <c r="A22" s="46">
        <v>1100403</v>
      </c>
      <c r="B22" s="47" t="s">
        <v>1304</v>
      </c>
      <c r="C22" s="53"/>
      <c r="D22" s="49"/>
      <c r="F22" s="50"/>
    </row>
    <row r="23" s="35" customFormat="1" ht="14.25" spans="1:6">
      <c r="A23" s="41" t="s">
        <v>1305</v>
      </c>
      <c r="B23" s="41"/>
      <c r="C23" s="54">
        <f>C24</f>
        <v>0</v>
      </c>
      <c r="D23" s="44"/>
      <c r="F23" s="45"/>
    </row>
    <row r="24" s="11" customFormat="1" spans="1:6">
      <c r="A24" s="46">
        <v>1100802</v>
      </c>
      <c r="B24" s="47" t="s">
        <v>1306</v>
      </c>
      <c r="C24" s="53"/>
      <c r="D24" s="49"/>
      <c r="F24" s="50"/>
    </row>
    <row r="25" s="35" customFormat="1" ht="14.25" spans="1:6">
      <c r="A25" s="41" t="s">
        <v>1307</v>
      </c>
      <c r="B25" s="42"/>
      <c r="C25" s="54">
        <f>C26</f>
        <v>0</v>
      </c>
      <c r="D25" s="44"/>
      <c r="F25" s="45"/>
    </row>
    <row r="26" s="18" customFormat="1" ht="14.25" spans="1:6">
      <c r="A26" s="46">
        <v>1101102</v>
      </c>
      <c r="B26" s="47" t="s">
        <v>1308</v>
      </c>
      <c r="C26" s="53"/>
      <c r="D26" s="49"/>
      <c r="F26" s="45"/>
    </row>
    <row r="27" s="35" customFormat="1" ht="14.25" spans="1:6">
      <c r="A27" s="55" t="s">
        <v>1309</v>
      </c>
      <c r="B27" s="56"/>
      <c r="C27" s="54">
        <f>C5+C19+C23+C25</f>
        <v>5745.3</v>
      </c>
      <c r="D27" s="54">
        <f>D5+D19+D23+D25</f>
        <v>6708.7</v>
      </c>
      <c r="F27" s="45"/>
    </row>
    <row r="28" s="35" customFormat="1" ht="14.25" spans="1:4">
      <c r="A28" s="32"/>
      <c r="B28" s="32"/>
      <c r="C28" s="32"/>
      <c r="D28" s="32"/>
    </row>
    <row r="29" s="11" customFormat="1" ht="14.25" spans="1:4">
      <c r="A29" s="57"/>
      <c r="B29" s="57"/>
      <c r="C29" s="57"/>
      <c r="D29" s="57"/>
    </row>
    <row r="30" s="11" customFormat="1" spans="2:4">
      <c r="B30" s="58"/>
      <c r="C30" s="59"/>
      <c r="D30" s="60"/>
    </row>
  </sheetData>
  <mergeCells count="2">
    <mergeCell ref="A2:D2"/>
    <mergeCell ref="A27:B27"/>
  </mergeCells>
  <printOptions horizontalCentered="1"/>
  <pageMargins left="0.708333333333333" right="0.511805555555556" top="0.747916666666667" bottom="0.747916666666667" header="0.314583333333333" footer="0.314583333333333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F94"/>
  <sheetViews>
    <sheetView workbookViewId="0">
      <selection activeCell="K5" sqref="K5"/>
    </sheetView>
  </sheetViews>
  <sheetFormatPr defaultColWidth="9" defaultRowHeight="13.5" outlineLevelCol="5"/>
  <cols>
    <col min="1" max="1" width="17.25" style="11" customWidth="1"/>
    <col min="2" max="2" width="43.5" style="11" customWidth="1"/>
    <col min="3" max="4" width="14.625" style="16" customWidth="1"/>
    <col min="5" max="16383" width="9" style="11"/>
    <col min="16384" max="16384" width="9" style="17"/>
  </cols>
  <sheetData>
    <row r="1" s="11" customFormat="1" ht="14.25" spans="1:4">
      <c r="A1" s="18" t="s">
        <v>1310</v>
      </c>
      <c r="C1" s="16"/>
      <c r="D1" s="16"/>
    </row>
    <row r="2" s="11" customFormat="1" ht="25.5" spans="1:4">
      <c r="A2" s="19" t="s">
        <v>1311</v>
      </c>
      <c r="B2" s="19"/>
      <c r="C2" s="19"/>
      <c r="D2" s="19"/>
    </row>
    <row r="3" s="11" customFormat="1" spans="3:4">
      <c r="C3" s="16"/>
      <c r="D3" s="16" t="s">
        <v>2</v>
      </c>
    </row>
    <row r="4" s="12" customFormat="1" spans="1:6">
      <c r="A4" s="20" t="s">
        <v>107</v>
      </c>
      <c r="B4" s="20" t="s">
        <v>108</v>
      </c>
      <c r="C4" s="21" t="s">
        <v>4</v>
      </c>
      <c r="D4" s="21" t="s">
        <v>5</v>
      </c>
      <c r="F4" s="22"/>
    </row>
    <row r="5" s="13" customFormat="1" spans="1:4">
      <c r="A5" s="23" t="s">
        <v>1312</v>
      </c>
      <c r="B5" s="24"/>
      <c r="C5" s="25">
        <f>C6+C10+C19+C37+C43+C61+C66+C49</f>
        <v>5745.3</v>
      </c>
      <c r="D5" s="25">
        <f>D6+D10+D19+D37+D43+D61+D66+D49</f>
        <v>6708.6</v>
      </c>
    </row>
    <row r="6" s="13" customFormat="1" spans="1:4">
      <c r="A6" s="23">
        <v>207</v>
      </c>
      <c r="B6" s="24" t="s">
        <v>438</v>
      </c>
      <c r="C6" s="25">
        <f>C7</f>
        <v>0</v>
      </c>
      <c r="D6" s="25">
        <f>D7</f>
        <v>0</v>
      </c>
    </row>
    <row r="7" s="13" customFormat="1" spans="1:4">
      <c r="A7" s="23">
        <v>20707</v>
      </c>
      <c r="B7" s="24" t="s">
        <v>1313</v>
      </c>
      <c r="C7" s="25">
        <f>C8+C9</f>
        <v>0</v>
      </c>
      <c r="D7" s="25">
        <f>D8+D9</f>
        <v>0</v>
      </c>
    </row>
    <row r="8" s="14" customFormat="1" spans="1:4">
      <c r="A8" s="26">
        <v>2070702</v>
      </c>
      <c r="B8" s="27" t="s">
        <v>1314</v>
      </c>
      <c r="C8" s="28"/>
      <c r="D8" s="28"/>
    </row>
    <row r="9" s="14" customFormat="1" spans="1:4">
      <c r="A9" s="26">
        <v>2070799</v>
      </c>
      <c r="B9" s="27" t="s">
        <v>1315</v>
      </c>
      <c r="C9" s="28"/>
      <c r="D9" s="28"/>
    </row>
    <row r="10" s="13" customFormat="1" spans="1:4">
      <c r="A10" s="23">
        <v>208</v>
      </c>
      <c r="B10" s="24" t="s">
        <v>480</v>
      </c>
      <c r="C10" s="25">
        <f>C11+C15</f>
        <v>0</v>
      </c>
      <c r="D10" s="25">
        <f>D11+D15</f>
        <v>0</v>
      </c>
    </row>
    <row r="11" s="13" customFormat="1" spans="1:4">
      <c r="A11" s="23">
        <v>20822</v>
      </c>
      <c r="B11" s="24" t="s">
        <v>1316</v>
      </c>
      <c r="C11" s="25">
        <f>C12+C13+C14</f>
        <v>0</v>
      </c>
      <c r="D11" s="25">
        <f>D12+D13+D14</f>
        <v>0</v>
      </c>
    </row>
    <row r="12" s="14" customFormat="1" spans="1:4">
      <c r="A12" s="26">
        <v>2082201</v>
      </c>
      <c r="B12" s="27" t="s">
        <v>1317</v>
      </c>
      <c r="C12" s="28"/>
      <c r="D12" s="28"/>
    </row>
    <row r="13" s="14" customFormat="1" spans="1:4">
      <c r="A13" s="26">
        <v>2082202</v>
      </c>
      <c r="B13" s="27" t="s">
        <v>1318</v>
      </c>
      <c r="C13" s="28"/>
      <c r="D13" s="28"/>
    </row>
    <row r="14" s="14" customFormat="1" spans="1:4">
      <c r="A14" s="26">
        <v>2082299</v>
      </c>
      <c r="B14" s="27" t="s">
        <v>1319</v>
      </c>
      <c r="C14" s="28"/>
      <c r="D14" s="28"/>
    </row>
    <row r="15" s="13" customFormat="1" spans="1:4">
      <c r="A15" s="23">
        <v>20823</v>
      </c>
      <c r="B15" s="24" t="s">
        <v>1320</v>
      </c>
      <c r="C15" s="25">
        <f>C16+C17+C18</f>
        <v>0</v>
      </c>
      <c r="D15" s="25">
        <f>D16+D17+D18</f>
        <v>0</v>
      </c>
    </row>
    <row r="16" s="14" customFormat="1" spans="1:4">
      <c r="A16" s="26">
        <v>2082301</v>
      </c>
      <c r="B16" s="27" t="s">
        <v>1317</v>
      </c>
      <c r="C16" s="28"/>
      <c r="D16" s="28"/>
    </row>
    <row r="17" s="14" customFormat="1" spans="1:4">
      <c r="A17" s="26">
        <v>2082302</v>
      </c>
      <c r="B17" s="27" t="s">
        <v>1318</v>
      </c>
      <c r="C17" s="28"/>
      <c r="D17" s="28"/>
    </row>
    <row r="18" s="14" customFormat="1" spans="1:4">
      <c r="A18" s="26">
        <v>2082399</v>
      </c>
      <c r="B18" s="27" t="s">
        <v>1321</v>
      </c>
      <c r="C18" s="28"/>
      <c r="D18" s="28"/>
    </row>
    <row r="19" s="13" customFormat="1" spans="1:4">
      <c r="A19" s="23">
        <v>212</v>
      </c>
      <c r="B19" s="24" t="s">
        <v>735</v>
      </c>
      <c r="C19" s="25">
        <f>C20+C28+C29+C33</f>
        <v>5745.3</v>
      </c>
      <c r="D19" s="25">
        <f>D20+D28+D29+D33</f>
        <v>6342.5</v>
      </c>
    </row>
    <row r="20" s="13" customFormat="1" ht="27" spans="1:4">
      <c r="A20" s="23">
        <v>21208</v>
      </c>
      <c r="B20" s="24" t="s">
        <v>1322</v>
      </c>
      <c r="C20" s="25">
        <f>SUM(C21:C27)</f>
        <v>5645.3</v>
      </c>
      <c r="D20" s="25">
        <f>SUM(D21:D27)</f>
        <v>6242.5</v>
      </c>
    </row>
    <row r="21" s="14" customFormat="1" spans="1:4">
      <c r="A21" s="26">
        <v>2120801</v>
      </c>
      <c r="B21" s="27" t="s">
        <v>1323</v>
      </c>
      <c r="C21" s="28"/>
      <c r="D21" s="28"/>
    </row>
    <row r="22" s="14" customFormat="1" spans="1:4">
      <c r="A22" s="26">
        <v>2120802</v>
      </c>
      <c r="B22" s="27" t="s">
        <v>1324</v>
      </c>
      <c r="C22" s="28"/>
      <c r="D22" s="28"/>
    </row>
    <row r="23" s="14" customFormat="1" spans="1:4">
      <c r="A23" s="26">
        <v>2120803</v>
      </c>
      <c r="B23" s="27" t="s">
        <v>1325</v>
      </c>
      <c r="C23" s="28"/>
      <c r="D23" s="28">
        <v>9.8</v>
      </c>
    </row>
    <row r="24" s="14" customFormat="1" spans="1:4">
      <c r="A24" s="26">
        <v>2120804</v>
      </c>
      <c r="B24" s="27" t="s">
        <v>1326</v>
      </c>
      <c r="C24" s="28">
        <v>475.3</v>
      </c>
      <c r="D24" s="28">
        <v>215</v>
      </c>
    </row>
    <row r="25" s="14" customFormat="1" spans="1:4">
      <c r="A25" s="26">
        <v>2120805</v>
      </c>
      <c r="B25" s="27" t="s">
        <v>1327</v>
      </c>
      <c r="C25" s="28"/>
      <c r="D25" s="28"/>
    </row>
    <row r="26" s="14" customFormat="1" spans="1:4">
      <c r="A26" s="26">
        <v>2120806</v>
      </c>
      <c r="B26" s="27" t="s">
        <v>1328</v>
      </c>
      <c r="C26" s="28">
        <v>63</v>
      </c>
      <c r="D26" s="28">
        <v>19.4</v>
      </c>
    </row>
    <row r="27" s="14" customFormat="1" spans="1:4">
      <c r="A27" s="26">
        <v>2120899</v>
      </c>
      <c r="B27" s="27" t="s">
        <v>1329</v>
      </c>
      <c r="C27" s="28">
        <v>5107</v>
      </c>
      <c r="D27" s="28">
        <v>5998.3</v>
      </c>
    </row>
    <row r="28" s="13" customFormat="1" spans="1:4">
      <c r="A28" s="23">
        <v>21211</v>
      </c>
      <c r="B28" s="24" t="s">
        <v>1330</v>
      </c>
      <c r="C28" s="25"/>
      <c r="D28" s="25"/>
    </row>
    <row r="29" s="13" customFormat="1" spans="1:4">
      <c r="A29" s="23">
        <v>21213</v>
      </c>
      <c r="B29" s="24" t="s">
        <v>1331</v>
      </c>
      <c r="C29" s="25">
        <f>C30+C31+C32</f>
        <v>0</v>
      </c>
      <c r="D29" s="25">
        <f>D30+D31+D32</f>
        <v>0</v>
      </c>
    </row>
    <row r="30" s="14" customFormat="1" spans="1:4">
      <c r="A30" s="26">
        <v>2121301</v>
      </c>
      <c r="B30" s="27" t="s">
        <v>1332</v>
      </c>
      <c r="C30" s="28"/>
      <c r="D30" s="28"/>
    </row>
    <row r="31" s="14" customFormat="1" spans="1:4">
      <c r="A31" s="26">
        <v>2121302</v>
      </c>
      <c r="B31" s="27" t="s">
        <v>1333</v>
      </c>
      <c r="C31" s="28"/>
      <c r="D31" s="28"/>
    </row>
    <row r="32" s="14" customFormat="1" spans="1:4">
      <c r="A32" s="26">
        <v>2121399</v>
      </c>
      <c r="B32" s="27" t="s">
        <v>1334</v>
      </c>
      <c r="C32" s="28"/>
      <c r="D32" s="28"/>
    </row>
    <row r="33" s="13" customFormat="1" spans="1:4">
      <c r="A33" s="23">
        <v>21214</v>
      </c>
      <c r="B33" s="24" t="s">
        <v>1335</v>
      </c>
      <c r="C33" s="25">
        <f>C34+C35+C36</f>
        <v>100</v>
      </c>
      <c r="D33" s="25">
        <f>D34+D35+D36</f>
        <v>100</v>
      </c>
    </row>
    <row r="34" s="14" customFormat="1" spans="1:4">
      <c r="A34" s="26">
        <v>2121401</v>
      </c>
      <c r="B34" s="27" t="s">
        <v>1336</v>
      </c>
      <c r="C34" s="28"/>
      <c r="D34" s="28"/>
    </row>
    <row r="35" s="14" customFormat="1" spans="1:4">
      <c r="A35" s="26">
        <v>2121402</v>
      </c>
      <c r="B35" s="27" t="s">
        <v>1337</v>
      </c>
      <c r="C35" s="28"/>
      <c r="D35" s="28"/>
    </row>
    <row r="36" s="14" customFormat="1" spans="1:4">
      <c r="A36" s="26">
        <v>2121499</v>
      </c>
      <c r="B36" s="27" t="s">
        <v>1338</v>
      </c>
      <c r="C36" s="28">
        <v>100</v>
      </c>
      <c r="D36" s="28">
        <v>100</v>
      </c>
    </row>
    <row r="37" s="13" customFormat="1" spans="1:4">
      <c r="A37" s="23">
        <v>213</v>
      </c>
      <c r="B37" s="24" t="s">
        <v>755</v>
      </c>
      <c r="C37" s="25">
        <f>C38+C41</f>
        <v>0</v>
      </c>
      <c r="D37" s="25">
        <f>D38+D41</f>
        <v>0</v>
      </c>
    </row>
    <row r="38" s="13" customFormat="1" spans="1:4">
      <c r="A38" s="23">
        <v>21366</v>
      </c>
      <c r="B38" s="24" t="s">
        <v>1339</v>
      </c>
      <c r="C38" s="25">
        <f>C39+C40</f>
        <v>0</v>
      </c>
      <c r="D38" s="25">
        <f>D39+D40</f>
        <v>0</v>
      </c>
    </row>
    <row r="39" s="14" customFormat="1" spans="1:4">
      <c r="A39" s="26">
        <v>2136601</v>
      </c>
      <c r="B39" s="27" t="s">
        <v>1318</v>
      </c>
      <c r="C39" s="28"/>
      <c r="D39" s="28"/>
    </row>
    <row r="40" s="13" customFormat="1" spans="1:4">
      <c r="A40" s="26">
        <v>2136699</v>
      </c>
      <c r="B40" s="27" t="s">
        <v>1340</v>
      </c>
      <c r="C40" s="28"/>
      <c r="D40" s="28"/>
    </row>
    <row r="41" s="13" customFormat="1" spans="1:4">
      <c r="A41" s="23">
        <v>21369</v>
      </c>
      <c r="B41" s="24" t="s">
        <v>1341</v>
      </c>
      <c r="C41" s="25">
        <f t="shared" ref="C41:C46" si="0">C42</f>
        <v>0</v>
      </c>
      <c r="D41" s="25">
        <f t="shared" ref="D41:D46" si="1">D42</f>
        <v>0</v>
      </c>
    </row>
    <row r="42" s="14" customFormat="1" spans="1:4">
      <c r="A42" s="26">
        <v>2136902</v>
      </c>
      <c r="B42" s="27" t="s">
        <v>1342</v>
      </c>
      <c r="C42" s="28"/>
      <c r="D42" s="28"/>
    </row>
    <row r="43" s="13" customFormat="1" spans="1:4">
      <c r="A43" s="23">
        <v>214</v>
      </c>
      <c r="B43" s="24" t="s">
        <v>851</v>
      </c>
      <c r="C43" s="25">
        <f>C44+C46</f>
        <v>0</v>
      </c>
      <c r="D43" s="25">
        <f>D44+D46</f>
        <v>0</v>
      </c>
    </row>
    <row r="44" s="13" customFormat="1" spans="1:4">
      <c r="A44" s="23">
        <v>21462</v>
      </c>
      <c r="B44" s="24" t="s">
        <v>1343</v>
      </c>
      <c r="C44" s="25">
        <f t="shared" si="0"/>
        <v>0</v>
      </c>
      <c r="D44" s="25">
        <f t="shared" si="1"/>
        <v>0</v>
      </c>
    </row>
    <row r="45" s="14" customFormat="1" spans="1:4">
      <c r="A45" s="26">
        <v>2146299</v>
      </c>
      <c r="B45" s="27" t="s">
        <v>1344</v>
      </c>
      <c r="C45" s="28"/>
      <c r="D45" s="28"/>
    </row>
    <row r="46" s="13" customFormat="1" spans="1:4">
      <c r="A46" s="23">
        <v>21463</v>
      </c>
      <c r="B46" s="24" t="s">
        <v>1345</v>
      </c>
      <c r="C46" s="25">
        <f t="shared" si="0"/>
        <v>0</v>
      </c>
      <c r="D46" s="25">
        <f t="shared" si="1"/>
        <v>0</v>
      </c>
    </row>
    <row r="47" s="14" customFormat="1" spans="1:4">
      <c r="A47" s="26">
        <v>2146303</v>
      </c>
      <c r="B47" s="27" t="s">
        <v>1346</v>
      </c>
      <c r="C47" s="28"/>
      <c r="D47" s="28"/>
    </row>
    <row r="48" s="14" customFormat="1" spans="1:4">
      <c r="A48" s="26">
        <v>2146399</v>
      </c>
      <c r="B48" s="27" t="s">
        <v>1347</v>
      </c>
      <c r="C48" s="28"/>
      <c r="D48" s="28"/>
    </row>
    <row r="49" s="13" customFormat="1" spans="1:4">
      <c r="A49" s="23">
        <v>229</v>
      </c>
      <c r="B49" s="24" t="s">
        <v>265</v>
      </c>
      <c r="C49" s="25">
        <f>C50+C51+C54</f>
        <v>0</v>
      </c>
      <c r="D49" s="25">
        <f>D50+D51+D54</f>
        <v>366.1</v>
      </c>
    </row>
    <row r="50" s="13" customFormat="1" ht="27" spans="1:4">
      <c r="A50" s="23">
        <v>22904</v>
      </c>
      <c r="B50" s="24" t="s">
        <v>1348</v>
      </c>
      <c r="C50" s="25"/>
      <c r="D50" s="25">
        <v>348.4</v>
      </c>
    </row>
    <row r="51" s="13" customFormat="1" spans="1:4">
      <c r="A51" s="23">
        <v>22908</v>
      </c>
      <c r="B51" s="24" t="s">
        <v>1349</v>
      </c>
      <c r="C51" s="25">
        <f>C52+C53</f>
        <v>0</v>
      </c>
      <c r="D51" s="25">
        <f>D52+D53</f>
        <v>0</v>
      </c>
    </row>
    <row r="52" s="14" customFormat="1" spans="1:4">
      <c r="A52" s="26">
        <v>2290804</v>
      </c>
      <c r="B52" s="27" t="s">
        <v>1350</v>
      </c>
      <c r="C52" s="28"/>
      <c r="D52" s="28"/>
    </row>
    <row r="53" s="14" customFormat="1" spans="1:4">
      <c r="A53" s="26">
        <v>2290805</v>
      </c>
      <c r="B53" s="27" t="s">
        <v>1351</v>
      </c>
      <c r="C53" s="28"/>
      <c r="D53" s="28"/>
    </row>
    <row r="54" s="13" customFormat="1" spans="1:4">
      <c r="A54" s="23">
        <v>22960</v>
      </c>
      <c r="B54" s="24" t="s">
        <v>1352</v>
      </c>
      <c r="C54" s="25">
        <f>SUM(C55:C60)</f>
        <v>0</v>
      </c>
      <c r="D54" s="25">
        <f>SUM(D55:D60)</f>
        <v>17.7</v>
      </c>
    </row>
    <row r="55" s="14" customFormat="1" spans="1:4">
      <c r="A55" s="26">
        <v>2296002</v>
      </c>
      <c r="B55" s="27" t="s">
        <v>1353</v>
      </c>
      <c r="C55" s="28"/>
      <c r="D55" s="28">
        <v>17</v>
      </c>
    </row>
    <row r="56" s="14" customFormat="1" spans="1:4">
      <c r="A56" s="26">
        <v>2296003</v>
      </c>
      <c r="B56" s="27" t="s">
        <v>1354</v>
      </c>
      <c r="C56" s="28"/>
      <c r="D56" s="28"/>
    </row>
    <row r="57" s="13" customFormat="1" spans="1:4">
      <c r="A57" s="26">
        <v>2296004</v>
      </c>
      <c r="B57" s="27" t="s">
        <v>1355</v>
      </c>
      <c r="C57" s="28"/>
      <c r="D57" s="28"/>
    </row>
    <row r="58" s="13" customFormat="1" spans="1:4">
      <c r="A58" s="26">
        <v>2296006</v>
      </c>
      <c r="B58" s="27" t="s">
        <v>1356</v>
      </c>
      <c r="C58" s="28"/>
      <c r="D58" s="28">
        <v>0.7</v>
      </c>
    </row>
    <row r="59" s="13" customFormat="1" spans="1:4">
      <c r="A59" s="26">
        <v>2296013</v>
      </c>
      <c r="B59" s="27" t="s">
        <v>1357</v>
      </c>
      <c r="C59" s="28"/>
      <c r="D59" s="28"/>
    </row>
    <row r="60" s="13" customFormat="1" spans="1:4">
      <c r="A60" s="26">
        <v>2296099</v>
      </c>
      <c r="B60" s="27" t="s">
        <v>1358</v>
      </c>
      <c r="C60" s="28"/>
      <c r="D60" s="28"/>
    </row>
    <row r="61" s="13" customFormat="1" spans="1:4">
      <c r="A61" s="23">
        <v>232</v>
      </c>
      <c r="B61" s="24" t="s">
        <v>1135</v>
      </c>
      <c r="C61" s="25">
        <f>C62</f>
        <v>0</v>
      </c>
      <c r="D61" s="25">
        <f>D62</f>
        <v>0</v>
      </c>
    </row>
    <row r="62" s="13" customFormat="1" spans="1:4">
      <c r="A62" s="23">
        <v>23204</v>
      </c>
      <c r="B62" s="24" t="s">
        <v>1359</v>
      </c>
      <c r="C62" s="25">
        <f>SUM(C63:C65)</f>
        <v>0</v>
      </c>
      <c r="D62" s="25">
        <f>SUM(D63:D65)</f>
        <v>0</v>
      </c>
    </row>
    <row r="63" s="14" customFormat="1" spans="1:4">
      <c r="A63" s="26">
        <v>2320411</v>
      </c>
      <c r="B63" s="27" t="s">
        <v>1360</v>
      </c>
      <c r="C63" s="28"/>
      <c r="D63" s="28"/>
    </row>
    <row r="64" s="14" customFormat="1" spans="1:4">
      <c r="A64" s="26">
        <v>2320431</v>
      </c>
      <c r="B64" s="27" t="s">
        <v>1361</v>
      </c>
      <c r="C64" s="28"/>
      <c r="D64" s="28"/>
    </row>
    <row r="65" s="14" customFormat="1" spans="1:4">
      <c r="A65" s="26">
        <v>2320499</v>
      </c>
      <c r="B65" s="27" t="s">
        <v>1362</v>
      </c>
      <c r="C65" s="28"/>
      <c r="D65" s="28"/>
    </row>
    <row r="66" s="13" customFormat="1" spans="1:4">
      <c r="A66" s="23">
        <v>233</v>
      </c>
      <c r="B66" s="24" t="s">
        <v>1143</v>
      </c>
      <c r="C66" s="25">
        <f>C67</f>
        <v>0</v>
      </c>
      <c r="D66" s="25">
        <f>D67</f>
        <v>0</v>
      </c>
    </row>
    <row r="67" s="13" customFormat="1" spans="1:4">
      <c r="A67" s="23">
        <v>23304</v>
      </c>
      <c r="B67" s="24" t="s">
        <v>1363</v>
      </c>
      <c r="C67" s="25">
        <f>SUM(C68:C70)</f>
        <v>0</v>
      </c>
      <c r="D67" s="25">
        <f>SUM(D68:D70)</f>
        <v>0</v>
      </c>
    </row>
    <row r="68" s="14" customFormat="1" spans="1:4">
      <c r="A68" s="26">
        <v>2330411</v>
      </c>
      <c r="B68" s="27" t="s">
        <v>1364</v>
      </c>
      <c r="C68" s="28"/>
      <c r="D68" s="28"/>
    </row>
    <row r="69" s="14" customFormat="1" spans="1:4">
      <c r="A69" s="26">
        <v>2330431</v>
      </c>
      <c r="B69" s="27" t="s">
        <v>1365</v>
      </c>
      <c r="C69" s="28"/>
      <c r="D69" s="28"/>
    </row>
    <row r="70" s="14" customFormat="1" ht="27" spans="1:4">
      <c r="A70" s="26">
        <v>2330498</v>
      </c>
      <c r="B70" s="27" t="s">
        <v>1366</v>
      </c>
      <c r="C70" s="28"/>
      <c r="D70" s="28"/>
    </row>
    <row r="71" s="14" customFormat="1" spans="1:4">
      <c r="A71" s="23">
        <v>234</v>
      </c>
      <c r="B71" s="24" t="s">
        <v>1367</v>
      </c>
      <c r="C71" s="25">
        <f t="shared" ref="C71:C74" si="2">C72</f>
        <v>0</v>
      </c>
      <c r="D71" s="25">
        <f t="shared" ref="D71:D74" si="3">D72</f>
        <v>0</v>
      </c>
    </row>
    <row r="72" s="14" customFormat="1" spans="1:4">
      <c r="A72" s="23">
        <v>23401</v>
      </c>
      <c r="B72" s="24" t="s">
        <v>1246</v>
      </c>
      <c r="C72" s="25">
        <f t="shared" si="2"/>
        <v>0</v>
      </c>
      <c r="D72" s="25">
        <f t="shared" si="3"/>
        <v>0</v>
      </c>
    </row>
    <row r="73" s="14" customFormat="1" spans="1:4">
      <c r="A73" s="26">
        <v>2340101</v>
      </c>
      <c r="B73" s="27" t="s">
        <v>1368</v>
      </c>
      <c r="C73" s="28"/>
      <c r="D73" s="28"/>
    </row>
    <row r="74" s="13" customFormat="1" spans="1:4">
      <c r="A74" s="23" t="s">
        <v>57</v>
      </c>
      <c r="B74" s="24"/>
      <c r="C74" s="25">
        <f t="shared" si="2"/>
        <v>0</v>
      </c>
      <c r="D74" s="25">
        <f t="shared" si="3"/>
        <v>0</v>
      </c>
    </row>
    <row r="75" s="13" customFormat="1" spans="1:4">
      <c r="A75" s="26">
        <v>2300402</v>
      </c>
      <c r="B75" s="29" t="s">
        <v>1369</v>
      </c>
      <c r="C75" s="28"/>
      <c r="D75" s="28"/>
    </row>
    <row r="76" s="13" customFormat="1" spans="1:4">
      <c r="A76" s="23" t="s">
        <v>59</v>
      </c>
      <c r="B76" s="30"/>
      <c r="C76" s="25">
        <f t="shared" ref="C76:C80" si="4">C77</f>
        <v>0</v>
      </c>
      <c r="D76" s="25">
        <f t="shared" ref="D76:D80" si="5">D77</f>
        <v>0</v>
      </c>
    </row>
    <row r="77" s="13" customFormat="1" spans="1:4">
      <c r="A77" s="26">
        <v>23104</v>
      </c>
      <c r="B77" s="29" t="s">
        <v>1370</v>
      </c>
      <c r="C77" s="28"/>
      <c r="D77" s="28"/>
    </row>
    <row r="78" s="13" customFormat="1" spans="1:4">
      <c r="A78" s="23" t="s">
        <v>1371</v>
      </c>
      <c r="B78" s="24"/>
      <c r="C78" s="25">
        <f t="shared" si="4"/>
        <v>0</v>
      </c>
      <c r="D78" s="25">
        <f t="shared" si="5"/>
        <v>0</v>
      </c>
    </row>
    <row r="79" s="14" customFormat="1" spans="1:4">
      <c r="A79" s="26">
        <v>2300802</v>
      </c>
      <c r="B79" s="27" t="s">
        <v>1372</v>
      </c>
      <c r="C79" s="28"/>
      <c r="D79" s="28"/>
    </row>
    <row r="80" s="13" customFormat="1" spans="1:4">
      <c r="A80" s="23" t="s">
        <v>1373</v>
      </c>
      <c r="B80" s="24"/>
      <c r="C80" s="25">
        <f t="shared" si="4"/>
        <v>0</v>
      </c>
      <c r="D80" s="25">
        <f t="shared" si="5"/>
        <v>0</v>
      </c>
    </row>
    <row r="81" s="14" customFormat="1" spans="1:4">
      <c r="A81" s="26">
        <v>2300902</v>
      </c>
      <c r="B81" s="27" t="s">
        <v>1374</v>
      </c>
      <c r="C81" s="28"/>
      <c r="D81" s="28"/>
    </row>
    <row r="82" s="13" customFormat="1" spans="1:4">
      <c r="A82" s="31" t="s">
        <v>1155</v>
      </c>
      <c r="B82" s="31"/>
      <c r="C82" s="25">
        <f>[2]镇基金收入!C27</f>
        <v>5745.3</v>
      </c>
      <c r="D82" s="25">
        <f>[2]镇基金收入!D27</f>
        <v>6708.5</v>
      </c>
    </row>
    <row r="83" s="13" customFormat="1" ht="14.25" spans="1:4">
      <c r="A83" s="32"/>
      <c r="B83" s="32"/>
      <c r="C83" s="32"/>
      <c r="D83" s="32"/>
    </row>
    <row r="84" s="11" customFormat="1" ht="14.25" spans="1:4">
      <c r="A84" s="33"/>
      <c r="B84" s="33"/>
      <c r="C84" s="33"/>
      <c r="D84" s="33"/>
    </row>
    <row r="94" s="15" customFormat="1" spans="1:4">
      <c r="A94" s="11"/>
      <c r="B94" s="11"/>
      <c r="C94" s="16"/>
      <c r="D94" s="16"/>
    </row>
  </sheetData>
  <mergeCells count="2">
    <mergeCell ref="A2:D2"/>
    <mergeCell ref="A82:B82"/>
  </mergeCells>
  <printOptions horizontalCentered="1"/>
  <pageMargins left="0.511805555555556" right="0.314583333333333" top="0.550694444444444" bottom="0.550694444444444" header="0.314583333333333" footer="0.314583333333333"/>
  <pageSetup paperSize="9" scale="90" orientation="portrait" horizontalDpi="600"/>
  <headerFooter>
    <oddFooter>&amp;C&amp;"宋体,常规"&amp;12第 &amp;"宋体,常规"&amp;12&amp;P&amp;"宋体,常规"&amp;12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C12"/>
  <sheetViews>
    <sheetView workbookViewId="0">
      <selection activeCell="C7" sqref="C7"/>
    </sheetView>
  </sheetViews>
  <sheetFormatPr defaultColWidth="9" defaultRowHeight="13.5" outlineLevelCol="2"/>
  <cols>
    <col min="1" max="1" width="48.125" style="1" customWidth="1"/>
    <col min="2" max="2" width="19" style="1" customWidth="1"/>
    <col min="3" max="3" width="22.125" style="1" customWidth="1"/>
    <col min="4" max="16384" width="9" style="1"/>
  </cols>
  <sheetData>
    <row r="1" spans="1:1">
      <c r="A1" s="1" t="s">
        <v>1375</v>
      </c>
    </row>
    <row r="2" ht="30.75" customHeight="1" spans="1:3">
      <c r="A2" s="2" t="s">
        <v>1376</v>
      </c>
      <c r="B2" s="2"/>
      <c r="C2" s="2"/>
    </row>
    <row r="3" ht="18.75" customHeight="1" spans="3:3">
      <c r="C3" s="3" t="s">
        <v>2</v>
      </c>
    </row>
    <row r="4" ht="24" customHeight="1" spans="1:3">
      <c r="A4" s="4" t="s">
        <v>1158</v>
      </c>
      <c r="B4" s="5" t="s">
        <v>4</v>
      </c>
      <c r="C4" s="6" t="s">
        <v>5</v>
      </c>
    </row>
    <row r="5" ht="27" customHeight="1" spans="1:3">
      <c r="A5" s="7" t="s">
        <v>1377</v>
      </c>
      <c r="B5" s="7">
        <v>85</v>
      </c>
      <c r="C5" s="7">
        <v>60</v>
      </c>
    </row>
    <row r="6" ht="27" customHeight="1" spans="1:3">
      <c r="A6" s="7" t="s">
        <v>1378</v>
      </c>
      <c r="B6" s="8"/>
      <c r="C6" s="8"/>
    </row>
    <row r="7" ht="27" customHeight="1" spans="1:3">
      <c r="A7" s="7" t="s">
        <v>1379</v>
      </c>
      <c r="B7" s="8">
        <v>32</v>
      </c>
      <c r="C7" s="8">
        <v>7</v>
      </c>
    </row>
    <row r="8" ht="27" customHeight="1" spans="1:3">
      <c r="A8" s="7" t="s">
        <v>1380</v>
      </c>
      <c r="B8" s="8"/>
      <c r="C8" s="8"/>
    </row>
    <row r="9" ht="27" customHeight="1" spans="1:3">
      <c r="A9" s="7" t="s">
        <v>1381</v>
      </c>
      <c r="B9" s="9">
        <v>32</v>
      </c>
      <c r="C9" s="9">
        <v>7</v>
      </c>
    </row>
    <row r="10" ht="27" customHeight="1" spans="1:3">
      <c r="A10" s="7" t="s">
        <v>1382</v>
      </c>
      <c r="B10" s="9">
        <v>53</v>
      </c>
      <c r="C10" s="9">
        <v>53</v>
      </c>
    </row>
    <row r="12" ht="30.75" customHeight="1" spans="1:3">
      <c r="A12" s="10" t="s">
        <v>1383</v>
      </c>
      <c r="B12" s="10"/>
      <c r="C12" s="10"/>
    </row>
  </sheetData>
  <mergeCells count="2">
    <mergeCell ref="A2:C2"/>
    <mergeCell ref="A12:C12"/>
  </mergeCells>
  <printOptions horizontalCentered="1"/>
  <pageMargins left="0.751388888888889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Sky123.Org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表1.2021年一般公共预算收支决算表</vt:lpstr>
      <vt:lpstr>表2.2021年一般公共预算收入决算表</vt:lpstr>
      <vt:lpstr>表4.2021年一般公共预算支出决算表</vt:lpstr>
      <vt:lpstr>表3、一般公共预算补助收入决算表</vt:lpstr>
      <vt:lpstr>表5.2021年一般公共预算支出决算表（按经济分类）</vt:lpstr>
      <vt:lpstr>表6.2021年政府性基金收入决算表</vt:lpstr>
      <vt:lpstr>表7.2021年政府性基金支出决算表</vt:lpstr>
      <vt:lpstr>表8.2021年一般公共预算“三公”经费决算表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刘凤华</dc:creator>
  <cp:lastModifiedBy>WPS_1623222710</cp:lastModifiedBy>
  <cp:revision>0</cp:revision>
  <dcterms:created xsi:type="dcterms:W3CDTF">2018-08-15T07:08:00Z</dcterms:created>
  <cp:lastPrinted>2021-09-16T03:49:00Z</cp:lastPrinted>
  <dcterms:modified xsi:type="dcterms:W3CDTF">2022-11-11T07:21:36Z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D28103D1613F4C8B83F43E3E9A4EB5E2</vt:lpwstr>
  </property>
</Properties>
</file>