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000" windowHeight="7680" activeTab="1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definedNames/>
  <calcPr fullCalcOnLoad="1"/>
</workbook>
</file>

<file path=xl/comments1.xml><?xml version="1.0" encoding="utf-8"?>
<comments xmlns="http://schemas.openxmlformats.org/spreadsheetml/2006/main">
  <authors>
    <author>刘敏</author>
  </authors>
  <commentList>
    <comment ref="A2" authorId="0">
      <text>
        <r>
          <rPr>
            <b/>
            <sz val="9"/>
            <rFont val="宋体"/>
            <family val="0"/>
          </rPr>
          <t>本表反映单位本年度部门预算收支总体情况。</t>
        </r>
      </text>
    </comment>
    <comment ref="B5" authorId="0">
      <text>
        <r>
          <rPr>
            <b/>
            <sz val="9"/>
            <rFont val="宋体"/>
            <family val="0"/>
          </rPr>
          <t>与表2相应项目数据一致</t>
        </r>
      </text>
    </comment>
    <comment ref="D5" authorId="0">
      <text>
        <r>
          <rPr>
            <b/>
            <sz val="9"/>
            <rFont val="宋体"/>
            <family val="0"/>
          </rPr>
          <t>与表3对应项目数据一致</t>
        </r>
      </text>
    </comment>
  </commentList>
</comments>
</file>

<file path=xl/comments10.xml><?xml version="1.0" encoding="utf-8"?>
<comments xmlns="http://schemas.openxmlformats.org/spreadsheetml/2006/main">
  <authors>
    <author>刘敏</author>
  </authors>
  <commentList>
    <comment ref="B7" authorId="0">
      <text>
        <r>
          <rPr>
            <b/>
            <sz val="9"/>
            <rFont val="宋体"/>
            <family val="0"/>
          </rPr>
          <t>与表3”基本支出“数据一致</t>
        </r>
      </text>
    </comment>
    <comment ref="D7" authorId="0">
      <text>
        <r>
          <rPr>
            <b/>
            <sz val="9"/>
            <rFont val="宋体"/>
            <family val="0"/>
          </rPr>
          <t>1、与表5一般公共预算支出“基本支出”合计数一致。
2、与表6一般公共预算基本支出合计数一致。</t>
        </r>
      </text>
    </comment>
    <comment ref="E7" authorId="0">
      <text>
        <r>
          <rPr>
            <b/>
            <sz val="9"/>
            <rFont val="宋体"/>
            <family val="0"/>
          </rPr>
          <t>与表9政府性基金预算支出“基本支出”合计数一致</t>
        </r>
      </text>
    </comment>
    <comment ref="A2" authorId="0">
      <text>
        <r>
          <rPr>
            <b/>
            <sz val="9"/>
            <rFont val="宋体"/>
            <family val="0"/>
          </rPr>
          <t>本表反映单位本年度列支的基本支出明细情况，按支出经济分类填列。部门本级和属下单位应分别列出。</t>
        </r>
      </text>
    </comment>
    <comment ref="A8" authorId="0">
      <text>
        <r>
          <rPr>
            <b/>
            <sz val="9"/>
            <rFont val="宋体"/>
            <family val="0"/>
          </rPr>
          <t>各经济分类（或部门本级与属下单位相同经济分类之和）与表3“基本支出”经济分类数据一致。</t>
        </r>
      </text>
    </comment>
  </commentList>
</comments>
</file>

<file path=xl/comments11.xml><?xml version="1.0" encoding="utf-8"?>
<comments xmlns="http://schemas.openxmlformats.org/spreadsheetml/2006/main">
  <authors>
    <author>刘敏</author>
  </authors>
  <commentList>
    <comment ref="B7" authorId="0">
      <text>
        <r>
          <rPr>
            <b/>
            <sz val="9"/>
            <rFont val="宋体"/>
            <family val="0"/>
          </rPr>
          <t>与表1除“基本支出”外其他支出项目之和一致</t>
        </r>
      </text>
    </comment>
    <comment ref="D7" authorId="0">
      <text>
        <r>
          <rPr>
            <b/>
            <sz val="9"/>
            <rFont val="宋体"/>
            <family val="0"/>
          </rPr>
          <t>1、与表5一般公共预算支出“项目支出”合计数一致。
2、与表7一般公共预算项目支出合计数一致。</t>
        </r>
      </text>
    </comment>
    <comment ref="E7" authorId="0">
      <text>
        <r>
          <rPr>
            <b/>
            <sz val="9"/>
            <rFont val="宋体"/>
            <family val="0"/>
          </rPr>
          <t>与表9政府性基金预算支出“项目支出”合计数一致</t>
        </r>
      </text>
    </comment>
    <comment ref="A2" authorId="0">
      <text>
        <r>
          <rPr>
            <b/>
            <sz val="9"/>
            <rFont val="宋体"/>
            <family val="0"/>
          </rPr>
          <t>本表反映单位本年度列支的项目支出及其他支出明细情况，按支出项目填列。部门本级和属下单位应分别列出。</t>
        </r>
        <r>
          <rPr>
            <sz val="9"/>
            <rFont val="宋体"/>
            <family val="0"/>
          </rPr>
          <t xml:space="preserve">
</t>
        </r>
      </text>
    </comment>
    <comment ref="A8" authorId="0">
      <text>
        <r>
          <rPr>
            <b/>
            <sz val="9"/>
            <rFont val="宋体"/>
            <family val="0"/>
          </rPr>
          <t>按项目名称列示，相同或相似项目请合并列示。</t>
        </r>
      </text>
    </comment>
  </commentList>
</comments>
</file>

<file path=xl/comments2.xml><?xml version="1.0" encoding="utf-8"?>
<comments xmlns="http://schemas.openxmlformats.org/spreadsheetml/2006/main">
  <authors>
    <author>刘敏</author>
  </authors>
  <commentList>
    <comment ref="B5" authorId="0">
      <text>
        <r>
          <rPr>
            <b/>
            <sz val="9"/>
            <rFont val="宋体"/>
            <family val="0"/>
          </rPr>
          <t>1、与表1“财政拨款”数据一致。
2、与表4财政拨款收入对应项目数据一致。</t>
        </r>
        <r>
          <rPr>
            <sz val="9"/>
            <rFont val="宋体"/>
            <family val="0"/>
          </rPr>
          <t xml:space="preserve">
</t>
        </r>
      </text>
    </comment>
    <comment ref="B8" authorId="0">
      <text>
        <r>
          <rPr>
            <b/>
            <sz val="9"/>
            <rFont val="宋体"/>
            <family val="0"/>
          </rPr>
          <t>1、与表1“财政专户拨款”数据一致。
2、与表10、表11“财政专户拨款”之和相等。</t>
        </r>
        <r>
          <rPr>
            <sz val="9"/>
            <rFont val="宋体"/>
            <family val="0"/>
          </rPr>
          <t xml:space="preserve">
</t>
        </r>
      </text>
    </comment>
    <comment ref="B11" authorId="0">
      <text>
        <r>
          <rPr>
            <b/>
            <sz val="9"/>
            <rFont val="宋体"/>
            <family val="0"/>
          </rPr>
          <t>1、与表1“其他资金”数据一致。
2、与表10、表11”其他资金“之和相等。</t>
        </r>
      </text>
    </comment>
    <comment ref="B4" authorId="0">
      <text>
        <r>
          <rPr>
            <b/>
            <sz val="9"/>
            <rFont val="宋体"/>
            <family val="0"/>
          </rPr>
          <t>与表1对应收入项目数据一致</t>
        </r>
      </text>
    </comment>
  </commentList>
</comments>
</file>

<file path=xl/comments3.xml><?xml version="1.0" encoding="utf-8"?>
<comments xmlns="http://schemas.openxmlformats.org/spreadsheetml/2006/main">
  <authors>
    <author>刘敏</author>
  </authors>
  <commentList>
    <comment ref="B4" authorId="0">
      <text>
        <r>
          <rPr>
            <b/>
            <sz val="9"/>
            <rFont val="宋体"/>
            <family val="0"/>
          </rPr>
          <t>与表1对应支出项目数据一致</t>
        </r>
      </text>
    </comment>
  </commentList>
</comments>
</file>

<file path=xl/comments4.xml><?xml version="1.0" encoding="utf-8"?>
<comments xmlns="http://schemas.openxmlformats.org/spreadsheetml/2006/main">
  <authors>
    <author>刘敏</author>
  </authors>
  <commentList>
    <comment ref="B6" authorId="0">
      <text>
        <r>
          <rPr>
            <b/>
            <sz val="9"/>
            <rFont val="宋体"/>
            <family val="0"/>
          </rPr>
          <t>与表2“一般公共预算拨款”数据一致</t>
        </r>
      </text>
    </comment>
    <comment ref="B7" authorId="0">
      <text>
        <r>
          <rPr>
            <b/>
            <sz val="9"/>
            <rFont val="宋体"/>
            <family val="0"/>
          </rPr>
          <t>与表2“基金预算拨款”数据一致</t>
        </r>
      </text>
    </comment>
    <comment ref="D6" authorId="0">
      <text>
        <r>
          <rPr>
            <b/>
            <sz val="9"/>
            <rFont val="宋体"/>
            <family val="0"/>
          </rPr>
          <t>与表5一般公共预算支出合计数一致</t>
        </r>
        <r>
          <rPr>
            <sz val="9"/>
            <rFont val="宋体"/>
            <family val="0"/>
          </rPr>
          <t xml:space="preserve">
</t>
        </r>
      </text>
    </comment>
    <comment ref="D7" authorId="0">
      <text>
        <r>
          <rPr>
            <b/>
            <sz val="9"/>
            <rFont val="宋体"/>
            <family val="0"/>
          </rPr>
          <t>与表9政府性基金预算支出合计数一致</t>
        </r>
        <r>
          <rPr>
            <sz val="9"/>
            <rFont val="宋体"/>
            <family val="0"/>
          </rPr>
          <t xml:space="preserve">
</t>
        </r>
      </text>
    </comment>
    <comment ref="B12" authorId="0">
      <text>
        <r>
          <rPr>
            <b/>
            <sz val="9"/>
            <rFont val="宋体"/>
            <family val="0"/>
          </rPr>
          <t>各部门2017年部门决算中按权责发生制列入结转结余部分与基本户上年结转结余部分</t>
        </r>
      </text>
    </comment>
  </commentList>
</comments>
</file>

<file path=xl/comments5.xml><?xml version="1.0" encoding="utf-8"?>
<comments xmlns="http://schemas.openxmlformats.org/spreadsheetml/2006/main">
  <authors>
    <author>刘敏</author>
  </authors>
  <commentList>
    <comment ref="B6" authorId="0">
      <text>
        <r>
          <rPr>
            <b/>
            <sz val="9"/>
            <rFont val="宋体"/>
            <family val="0"/>
          </rPr>
          <t>与表4一般公共预算支出数一致</t>
        </r>
      </text>
    </comment>
    <comment ref="C6" authorId="0">
      <text>
        <r>
          <rPr>
            <b/>
            <sz val="9"/>
            <rFont val="宋体"/>
            <family val="0"/>
          </rPr>
          <t xml:space="preserve">1、与表6支出合计数一致。
</t>
        </r>
        <r>
          <rPr>
            <b/>
            <sz val="9"/>
            <rFont val="宋体"/>
            <family val="0"/>
          </rPr>
          <t>2、与表10“财政拨款 一般公共预算”数据一致。</t>
        </r>
      </text>
    </comment>
    <comment ref="D6" authorId="0">
      <text>
        <r>
          <rPr>
            <b/>
            <sz val="9"/>
            <rFont val="宋体"/>
            <family val="0"/>
          </rPr>
          <t>与表7支出合计数一致</t>
        </r>
        <r>
          <rPr>
            <sz val="9"/>
            <rFont val="宋体"/>
            <family val="0"/>
          </rPr>
          <t xml:space="preserve">
</t>
        </r>
      </text>
    </comment>
    <comment ref="A2" authorId="0">
      <text>
        <r>
          <rPr>
            <b/>
            <sz val="10"/>
            <rFont val="宋体"/>
            <family val="0"/>
          </rPr>
          <t>本表反映单位从本级财政部门取得的一般公共预算财政拨款预计本年度列支的基本支出和项目支出明细情况，按支出功能分类科目填列。参照志诚预算执行系统中部门预算模块→报表→设置自定义报表→支出报表→勾选“（预算公开）一般公共预算支出表”→打开报表。基本支出取表中人员支出和公用经费数据之和填列，项目支出参照表中专项支出填列。</t>
        </r>
      </text>
    </comment>
  </commentList>
</comments>
</file>

<file path=xl/comments6.xml><?xml version="1.0" encoding="utf-8"?>
<comments xmlns="http://schemas.openxmlformats.org/spreadsheetml/2006/main">
  <authors>
    <author>刘敏</author>
  </authors>
  <commentList>
    <comment ref="C5" authorId="0">
      <text>
        <r>
          <rPr>
            <b/>
            <sz val="9"/>
            <rFont val="宋体"/>
            <family val="0"/>
          </rPr>
          <t xml:space="preserve">1、与表5一般公共预算基本支出合计数一致。
</t>
        </r>
        <r>
          <rPr>
            <b/>
            <sz val="9"/>
            <rFont val="宋体"/>
            <family val="0"/>
          </rPr>
          <t>2</t>
        </r>
        <r>
          <rPr>
            <b/>
            <sz val="9"/>
            <rFont val="宋体"/>
            <family val="0"/>
          </rPr>
          <t>、与表</t>
        </r>
        <r>
          <rPr>
            <b/>
            <sz val="9"/>
            <rFont val="宋体"/>
            <family val="0"/>
          </rPr>
          <t>10</t>
        </r>
        <r>
          <rPr>
            <b/>
            <sz val="9"/>
            <rFont val="宋体"/>
            <family val="0"/>
          </rPr>
          <t>“财政拨款</t>
        </r>
        <r>
          <rPr>
            <b/>
            <sz val="9"/>
            <rFont val="宋体"/>
            <family val="0"/>
          </rPr>
          <t xml:space="preserve"> </t>
        </r>
        <r>
          <rPr>
            <b/>
            <sz val="9"/>
            <rFont val="宋体"/>
            <family val="0"/>
          </rPr>
          <t>一般公共预算”数据一致。</t>
        </r>
      </text>
    </comment>
    <comment ref="A2" authorId="0">
      <text>
        <r>
          <rPr>
            <b/>
            <sz val="9"/>
            <rFont val="宋体"/>
            <family val="0"/>
          </rPr>
          <t>反映单位从本级财政部门取得的一般公共预算财政拨款预计本年度列支的基本支出明细情况，按支出经济分类科目填列。参照志诚预算执行系统中部门预算模块→报表→设置自定义报表→支出报表→勾选“（预算公开）一般公共预算基本支出表”→打开报表，取表中的人员支出和公用经费之和填列。</t>
        </r>
      </text>
    </comment>
  </commentList>
</comments>
</file>

<file path=xl/comments7.xml><?xml version="1.0" encoding="utf-8"?>
<comments xmlns="http://schemas.openxmlformats.org/spreadsheetml/2006/main">
  <authors>
    <author>刘敏</author>
  </authors>
  <commentList>
    <comment ref="C5" authorId="0">
      <text>
        <r>
          <rPr>
            <b/>
            <sz val="9"/>
            <rFont val="宋体"/>
            <family val="0"/>
          </rPr>
          <t xml:space="preserve">1、与表5一般公共预算项目支出合计数一致。
</t>
        </r>
        <r>
          <rPr>
            <b/>
            <sz val="9"/>
            <rFont val="宋体"/>
            <family val="0"/>
          </rPr>
          <t>2、与表11“财政拨款 一般公共预算”数据数据一致。</t>
        </r>
      </text>
    </comment>
    <comment ref="A2" authorId="0">
      <text>
        <r>
          <rPr>
            <b/>
            <sz val="9"/>
            <rFont val="宋体"/>
            <family val="0"/>
          </rPr>
          <t>反映单位从本级财政部门取得的一般公共预算财政拨款预计本年度列支的项目支出明细情况，按支出经济分类科目填列。参照志诚预算执行系统中部门预算模块→报表→设置自定义报表→支出报表→勾选“（预算公开）一般公共预算项目支出表”→打开报表。</t>
        </r>
        <r>
          <rPr>
            <sz val="9"/>
            <rFont val="宋体"/>
            <family val="0"/>
          </rPr>
          <t xml:space="preserve">
</t>
        </r>
      </text>
    </comment>
  </commentList>
</comments>
</file>

<file path=xl/comments8.xml><?xml version="1.0" encoding="utf-8"?>
<comments xmlns="http://schemas.openxmlformats.org/spreadsheetml/2006/main">
  <authors>
    <author>刘敏</author>
  </authors>
  <commentList>
    <comment ref="B6" authorId="0">
      <text>
        <r>
          <rPr>
            <b/>
            <sz val="9"/>
            <rFont val="宋体"/>
            <family val="0"/>
          </rPr>
          <t>参照志诚预算执行系统中部门预算模块→报表→设置自定义报表→支出报表→勾选“（预算公开）一般公共预算三公经费表”→打开报表，按科目数填列。</t>
        </r>
      </text>
    </comment>
  </commentList>
</comments>
</file>

<file path=xl/comments9.xml><?xml version="1.0" encoding="utf-8"?>
<comments xmlns="http://schemas.openxmlformats.org/spreadsheetml/2006/main">
  <authors>
    <author>刘敏</author>
  </authors>
  <commentList>
    <comment ref="B6" authorId="0">
      <text>
        <r>
          <rPr>
            <b/>
            <sz val="9"/>
            <rFont val="宋体"/>
            <family val="0"/>
          </rPr>
          <t>与表5政府性基金支出数一致</t>
        </r>
      </text>
    </comment>
    <comment ref="C6" authorId="0">
      <text>
        <r>
          <rPr>
            <b/>
            <sz val="9"/>
            <rFont val="宋体"/>
            <family val="0"/>
          </rPr>
          <t>与表10“财政拨款 政府性基金预算”数据一致</t>
        </r>
      </text>
    </comment>
    <comment ref="D6" authorId="0">
      <text>
        <r>
          <rPr>
            <b/>
            <sz val="9"/>
            <rFont val="宋体"/>
            <family val="0"/>
          </rPr>
          <t>与表11“财政拨款 政府性基金预算”数据一致</t>
        </r>
      </text>
    </comment>
    <comment ref="A2" authorId="0">
      <text>
        <r>
          <rPr>
            <b/>
            <sz val="9"/>
            <rFont val="宋体"/>
            <family val="0"/>
          </rPr>
          <t>本表反映单位从本级财政部门取得的政府性基金预算财政拨款预计本年度列支的基本支出和项目支出明细情况，按支出功能分类科目填列。参照志诚预算执行系统中部门预算模块→报表→支出报表→勾选“（预算公开）政府性基金预算支出表”→打开报表。</t>
        </r>
      </text>
    </comment>
  </commentList>
</comments>
</file>

<file path=xl/sharedStrings.xml><?xml version="1.0" encoding="utf-8"?>
<sst xmlns="http://schemas.openxmlformats.org/spreadsheetml/2006/main" count="387" uniqueCount="217">
  <si>
    <t>收 入</t>
  </si>
  <si>
    <t>支 出</t>
  </si>
  <si>
    <t>项 目</t>
  </si>
  <si>
    <t>一、基本支出</t>
  </si>
  <si>
    <t>二、项目支出</t>
  </si>
  <si>
    <t>三、其他资金</t>
  </si>
  <si>
    <t>四、上级补助收入</t>
  </si>
  <si>
    <t>五、上缴上级支出</t>
  </si>
  <si>
    <t>六、结转下年</t>
  </si>
  <si>
    <t>收入总计</t>
  </si>
  <si>
    <t>支出总计</t>
  </si>
  <si>
    <t>一、财政拨款</t>
  </si>
  <si>
    <t>二、财政专户拨款</t>
  </si>
  <si>
    <t>六、用事业基金弥补收支总额</t>
  </si>
  <si>
    <t>单位：万元</t>
  </si>
  <si>
    <t>收支总体情况表</t>
  </si>
  <si>
    <t>表1</t>
  </si>
  <si>
    <t>本年收入合计</t>
  </si>
  <si>
    <t>本年支出合计</t>
  </si>
  <si>
    <t>本年支出合计</t>
  </si>
  <si>
    <t>五、附属单位上缴收入</t>
  </si>
  <si>
    <t>四、对附属单位补助支出</t>
  </si>
  <si>
    <t>收 入 总 计</t>
  </si>
  <si>
    <t>一、预算拨款</t>
  </si>
  <si>
    <t>表2</t>
  </si>
  <si>
    <t xml:space="preserve">    基金预算拨款</t>
  </si>
  <si>
    <t xml:space="preserve">    一般公共预算拨款</t>
  </si>
  <si>
    <t xml:space="preserve">    其他财政收入拨款</t>
  </si>
  <si>
    <t xml:space="preserve">    事业收入</t>
  </si>
  <si>
    <t xml:space="preserve">    事业单位经营收入</t>
  </si>
  <si>
    <t xml:space="preserve">    其他收入</t>
  </si>
  <si>
    <t>支出总体情况表</t>
  </si>
  <si>
    <t>收入总体情况表</t>
  </si>
  <si>
    <t>支 出 总 计</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</si>
  <si>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</si>
  <si>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</si>
  <si>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</si>
  <si>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</si>
  <si>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</si>
  <si>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</si>
  <si>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</si>
  <si>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</si>
  <si>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</si>
  <si>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信息化运维类项目</t>
  </si>
  <si>
    <t xml:space="preserve">    信息系统建设类项目</t>
  </si>
  <si>
    <t>三、事业单位经营支出</t>
  </si>
  <si>
    <t>四、对附属单位补助支出</t>
  </si>
  <si>
    <t>财政拨款总体情况表</t>
  </si>
  <si>
    <t>一、一般公共预算</t>
  </si>
  <si>
    <t>一、一般公共预算</t>
  </si>
  <si>
    <t>三、国有资本经营预算</t>
  </si>
  <si>
    <t>表4</t>
  </si>
  <si>
    <t>功能科目名称</t>
  </si>
  <si>
    <t>一般公共预算支出</t>
  </si>
  <si>
    <t>小计</t>
  </si>
  <si>
    <t>项目支出</t>
  </si>
  <si>
    <t>其中：基本支出</t>
  </si>
  <si>
    <t>其中：基本支出</t>
  </si>
  <si>
    <t>表5</t>
  </si>
  <si>
    <t>一般公共预算支出情况表（按功能分类科目）</t>
  </si>
  <si>
    <t>[204]公共安全支出</t>
  </si>
  <si>
    <t>政府预算支出经济分类</t>
  </si>
  <si>
    <t>部门预算支出经济科目</t>
  </si>
  <si>
    <t>表6</t>
  </si>
  <si>
    <t>合计</t>
  </si>
  <si>
    <t>[501]机关工资福利支出</t>
  </si>
  <si>
    <t>[509]对个人和家庭的补助</t>
  </si>
  <si>
    <t>[301]工资福利支出</t>
  </si>
  <si>
    <t>[310]资本性支出</t>
  </si>
  <si>
    <t xml:space="preserve">  [50101]工资奖金津补贴</t>
  </si>
  <si>
    <t xml:space="preserve">  [50103]住房公积金</t>
  </si>
  <si>
    <t xml:space="preserve">  [50201]办公经费</t>
  </si>
  <si>
    <t xml:space="preserve">  [50205]委托业务费</t>
  </si>
  <si>
    <t xml:space="preserve">  [50206]公务接待费</t>
  </si>
  <si>
    <t xml:space="preserve">  [50208]公务用车运行维护费</t>
  </si>
  <si>
    <t xml:space="preserve">  [50299]其他商品和服务支出</t>
  </si>
  <si>
    <t>[503]机关资本性支出（一）</t>
  </si>
  <si>
    <t xml:space="preserve">  [50306]设备购置</t>
  </si>
  <si>
    <t xml:space="preserve">  [50901]社会福利和救助</t>
  </si>
  <si>
    <t>[502]机关商品和服务支出</t>
  </si>
  <si>
    <t xml:space="preserve">  [30101]基本工资</t>
  </si>
  <si>
    <t xml:space="preserve">  [30102]津贴补贴</t>
  </si>
  <si>
    <t xml:space="preserve">  [30113]住房公积金</t>
  </si>
  <si>
    <t xml:space="preserve">  [30201]办公费</t>
  </si>
  <si>
    <t xml:space="preserve">  [30206]电费</t>
  </si>
  <si>
    <t xml:space="preserve">  [30239]其他交通费用</t>
  </si>
  <si>
    <t xml:space="preserve">  [50202]会议费</t>
  </si>
  <si>
    <t xml:space="preserve">  [30215]会议费</t>
  </si>
  <si>
    <t xml:space="preserve">  [30226]劳务费</t>
  </si>
  <si>
    <t xml:space="preserve">  [30227]委托业务费</t>
  </si>
  <si>
    <t xml:space="preserve">  [30217]公务接待费</t>
  </si>
  <si>
    <t xml:space="preserve">  [30231]公务用车运行维护费</t>
  </si>
  <si>
    <t xml:space="preserve">  [30299]其他商品和服务支出</t>
  </si>
  <si>
    <t xml:space="preserve">  [31002]办公设备购置</t>
  </si>
  <si>
    <t>[302]商品和服务支出</t>
  </si>
  <si>
    <t>总计</t>
  </si>
  <si>
    <t>其他资金</t>
  </si>
  <si>
    <t>合计</t>
  </si>
  <si>
    <t>一般公共预算</t>
  </si>
  <si>
    <t>国有资本经营预算</t>
  </si>
  <si>
    <t>财政拨款</t>
  </si>
  <si>
    <t>财政专户拨款</t>
  </si>
  <si>
    <t>绩效目标</t>
  </si>
  <si>
    <t>表10</t>
  </si>
  <si>
    <t>表11</t>
  </si>
  <si>
    <t>支出项目类别（资金使用单位）</t>
  </si>
  <si>
    <t>政府性基金预算</t>
  </si>
  <si>
    <t>表9</t>
  </si>
  <si>
    <t>政府性基金预算支出</t>
  </si>
  <si>
    <t>一般公共预算安排的行政经费及“三公”经费预算表</t>
  </si>
  <si>
    <t>表8</t>
  </si>
  <si>
    <t>行政经费</t>
  </si>
  <si>
    <t>“三公”经费</t>
  </si>
  <si>
    <t>其中：（一）因公出国（境）支出</t>
  </si>
  <si>
    <t>一般公共预算基本支出情况表（按支出经济分类科目）</t>
  </si>
  <si>
    <t>一般公共预算项目支出情况表（按支出经济分类科目）</t>
  </si>
  <si>
    <t>表7</t>
  </si>
  <si>
    <t xml:space="preserve">  [31006]大型修缮</t>
  </si>
  <si>
    <t>注：财政拨款收支情况包括一般公共预算、政府性基金预算、国有资本经营预算拨款收支情况。</t>
  </si>
  <si>
    <t xml:space="preserve">    专项业务类项目</t>
  </si>
  <si>
    <t xml:space="preserve">                (三）公务接待费支出</t>
  </si>
  <si>
    <t>[208]社会保障和就业支出</t>
  </si>
  <si>
    <t xml:space="preserve">    教育收费</t>
  </si>
  <si>
    <t xml:space="preserve">    补助企事业类项目</t>
  </si>
  <si>
    <t xml:space="preserve">    因公出国（境）项目</t>
  </si>
  <si>
    <t>二、政府性基金预算</t>
  </si>
  <si>
    <t xml:space="preserve">                (二）公务用车购置及运行维护支出</t>
  </si>
  <si>
    <t xml:space="preserve">     1.公务用车购置</t>
  </si>
  <si>
    <t xml:space="preserve">     2.公务用车运行维护费</t>
  </si>
  <si>
    <t xml:space="preserve">注：1、行政经费包括：（1）基本支出。一是包括工资、津贴及奖金、医疗费、住房补贴等（不包括离退休支出，包括离退休人员管理机构的在职人员支出）基本支出；二是包括办公及印刷费、水电费、邮电费、 取暖费、交通费、差旅费、会设费、福利费、物业管理费、曰常维修费、专用材料费、一般购置费等公用经费支出。（非行政单位不纳入统计范围） （2）一般行政管理项目支出。具体包括出国费、招待费、会设费、办公用房维修租赁、购置费（包括设备、计算机、车辆等）、干部培训费、执法部门办案费、 信息网络运行维护费等。
2、“三公”经费包括因公出国（境）经费、公务用车购置及运行维护费和公务接待费。其中：因公出国（境）经费指市直行政单位、事业单位工作人员公务出国（境）的住宿费、差旅费、伙食补助费、杂费、 培训费等支出；公务用车购置及运行维护费指市直行政单位、事业单位公务用车购置费、公务用车租用费 、燃料费、维修费、过桥过路费、保险费等支出；公务接待费指市直行政单位、事让单位按规定开支的各类公务接待（外宾接待）费用。
</t>
  </si>
  <si>
    <t>七、上年结转</t>
  </si>
  <si>
    <t xml:space="preserve">    工资和福利支出</t>
  </si>
  <si>
    <t xml:space="preserve">    商品和服务支出</t>
  </si>
  <si>
    <t xml:space="preserve">    其他资本性支出等</t>
  </si>
  <si>
    <t>注：如该部门无政府性基金安排的支出，则本表为空。</t>
  </si>
  <si>
    <t>四、上级补助收入</t>
  </si>
  <si>
    <t>七、上年结转</t>
  </si>
  <si>
    <t>四、上年结转</t>
  </si>
  <si>
    <t>六、结转下年</t>
  </si>
  <si>
    <t>四、结转下年</t>
  </si>
  <si>
    <t xml:space="preserve"> </t>
  </si>
  <si>
    <t>2018年预算</t>
  </si>
  <si>
    <t>[207]文化体育与传媒支出</t>
  </si>
  <si>
    <t>[210]医疗卫生与计划生育支出</t>
  </si>
  <si>
    <t>[221]住房保障支出</t>
  </si>
  <si>
    <t xml:space="preserve">  [20406]司法</t>
  </si>
  <si>
    <t xml:space="preserve">     [2040601]行政运行</t>
  </si>
  <si>
    <t xml:space="preserve">     [2040602]一般行政管理事务</t>
  </si>
  <si>
    <t xml:space="preserve">     [2040604]基层司法业务</t>
  </si>
  <si>
    <t xml:space="preserve">     [2040607]法律援助</t>
  </si>
  <si>
    <t xml:space="preserve">     [2040650]事业运行</t>
  </si>
  <si>
    <t xml:space="preserve">  [20799]其他文化体育与传媒支出</t>
  </si>
  <si>
    <t xml:space="preserve">    [2079999]其他文化体育与传媒支出</t>
  </si>
  <si>
    <t xml:space="preserve">  [20805] 行政事业单位离退休</t>
  </si>
  <si>
    <t xml:space="preserve">    [2080501]归口管理的行政单位离退休</t>
  </si>
  <si>
    <t xml:space="preserve">    [2080502]事业单位离退休</t>
  </si>
  <si>
    <t xml:space="preserve">      [208050299]其他事业单位离退休</t>
  </si>
  <si>
    <t xml:space="preserve">    [2080505]机关事业单位基本养老保险缴费支出</t>
  </si>
  <si>
    <t xml:space="preserve">      [208050501]行政单位基本养老保险缴费支出</t>
  </si>
  <si>
    <t xml:space="preserve">      [208050502]事业单位基本养老保险缴费支出</t>
  </si>
  <si>
    <t xml:space="preserve">      [20805050201]其他事业单位基本养老保险缴费支出</t>
  </si>
  <si>
    <t xml:space="preserve">    [2080506]机关事业单位职业年金缴费支出</t>
  </si>
  <si>
    <t xml:space="preserve">      [208050601]行政单位职业年金缴费支出</t>
  </si>
  <si>
    <t xml:space="preserve">      [208050602]事业单位职业年金缴费支出</t>
  </si>
  <si>
    <t xml:space="preserve">        [20805060201]其他事业单位职业年金缴费支出</t>
  </si>
  <si>
    <t xml:space="preserve">  [21007]计划生育事务</t>
  </si>
  <si>
    <t xml:space="preserve">    [2100717]计划生育服务</t>
  </si>
  <si>
    <t xml:space="preserve">  [21011]行政事业单位医疗</t>
  </si>
  <si>
    <t xml:space="preserve">    [2101101]行政单位医疗</t>
  </si>
  <si>
    <t xml:space="preserve">    [2101102]事业单位医疗</t>
  </si>
  <si>
    <t xml:space="preserve">      [210110299]其他事业单位医疗</t>
  </si>
  <si>
    <t xml:space="preserve">    [2101103]公务员医疗补助</t>
  </si>
  <si>
    <t xml:space="preserve">  [22102]住房改革支出</t>
  </si>
  <si>
    <t xml:space="preserve">    [2210201]住房公积金</t>
  </si>
  <si>
    <t xml:space="preserve">      [221020101]其他单位住房公积金</t>
  </si>
  <si>
    <t xml:space="preserve">  [50102]社会保障缴费</t>
  </si>
  <si>
    <t xml:space="preserve">  [30108]机关事业单位基本养老保险缴费</t>
  </si>
  <si>
    <t xml:space="preserve">  [30109]职业年金缴费</t>
  </si>
  <si>
    <t xml:space="preserve">  [30110]职工基本医疗保险缴费</t>
  </si>
  <si>
    <t xml:space="preserve">  [30111]公务员医疗补助缴费</t>
  </si>
  <si>
    <t xml:space="preserve">  [30112]其他社会保障缴费</t>
  </si>
  <si>
    <t>[505]对事业单位经常性补助</t>
  </si>
  <si>
    <t xml:space="preserve">  [50501]工资福利支出</t>
  </si>
  <si>
    <t xml:space="preserve">  [50501]工资福利支出</t>
  </si>
  <si>
    <t xml:space="preserve">  [30107]绩效工资</t>
  </si>
  <si>
    <t xml:space="preserve">  [50502]商品和服务支出</t>
  </si>
  <si>
    <r>
      <t>[50</t>
    </r>
    <r>
      <rPr>
        <sz val="11"/>
        <color indexed="8"/>
        <rFont val="宋体"/>
        <family val="0"/>
      </rPr>
      <t>9</t>
    </r>
    <r>
      <rPr>
        <sz val="11"/>
        <color theme="1"/>
        <rFont val="Calibri"/>
        <family val="0"/>
      </rPr>
      <t>]对个人和家庭的补助</t>
    </r>
  </si>
  <si>
    <r>
      <t>[30</t>
    </r>
    <r>
      <rPr>
        <sz val="11"/>
        <color indexed="8"/>
        <rFont val="宋体"/>
        <family val="0"/>
      </rPr>
      <t>3</t>
    </r>
    <r>
      <rPr>
        <sz val="11"/>
        <color theme="1"/>
        <rFont val="Calibri"/>
        <family val="0"/>
      </rPr>
      <t>]对个人和家庭的补助</t>
    </r>
  </si>
  <si>
    <r>
      <t xml:space="preserve">  </t>
    </r>
    <r>
      <rPr>
        <sz val="11"/>
        <color indexed="8"/>
        <rFont val="宋体"/>
        <family val="0"/>
      </rPr>
      <t>[30309]</t>
    </r>
    <r>
      <rPr>
        <sz val="11"/>
        <color theme="1"/>
        <rFont val="Calibri"/>
        <family val="0"/>
      </rPr>
      <t>奖励金</t>
    </r>
  </si>
  <si>
    <t xml:space="preserve">  [50905]离退休费</t>
  </si>
  <si>
    <t>[303]对个人和家庭的补助</t>
  </si>
  <si>
    <r>
      <t xml:space="preserve">  </t>
    </r>
    <r>
      <rPr>
        <sz val="11"/>
        <color indexed="8"/>
        <rFont val="宋体"/>
        <family val="0"/>
      </rPr>
      <t>[30302]</t>
    </r>
    <r>
      <rPr>
        <sz val="11"/>
        <color theme="1"/>
        <rFont val="Calibri"/>
        <family val="0"/>
      </rPr>
      <t>退休费</t>
    </r>
  </si>
  <si>
    <r>
      <t xml:space="preserve">  </t>
    </r>
    <r>
      <rPr>
        <sz val="11"/>
        <color indexed="8"/>
        <rFont val="宋体"/>
        <family val="0"/>
      </rPr>
      <t>[50999]</t>
    </r>
    <r>
      <rPr>
        <sz val="11"/>
        <color theme="1"/>
        <rFont val="Calibri"/>
        <family val="0"/>
      </rPr>
      <t>其他对个人和家庭补助</t>
    </r>
  </si>
  <si>
    <r>
      <t>2</t>
    </r>
    <r>
      <rPr>
        <sz val="12"/>
        <color indexed="8"/>
        <rFont val="宋体"/>
        <family val="0"/>
      </rPr>
      <t>018</t>
    </r>
    <r>
      <rPr>
        <sz val="12"/>
        <color indexed="8"/>
        <rFont val="宋体"/>
        <family val="0"/>
      </rPr>
      <t>年预算</t>
    </r>
  </si>
  <si>
    <t xml:space="preserve">  [50205]委托业务费</t>
  </si>
  <si>
    <t xml:space="preserve">  [50302]基础设施建设</t>
  </si>
  <si>
    <t xml:space="preserve">  [31005]基础设施建设</t>
  </si>
  <si>
    <t>[506]对事业单位资本性补助</t>
  </si>
  <si>
    <t xml:space="preserve">  [50601]资本性支出（一）</t>
  </si>
  <si>
    <t xml:space="preserve">  [30309]奖励金</t>
  </si>
  <si>
    <t xml:space="preserve">  [30302]退休费</t>
  </si>
  <si>
    <t>2018年政府性基金预算支出情况表</t>
  </si>
  <si>
    <t>单位名称：鹤山市司法局</t>
  </si>
  <si>
    <t>无</t>
  </si>
  <si>
    <t xml:space="preserve">  [30399]其他对个人和家庭的补助</t>
  </si>
  <si>
    <t>表3</t>
  </si>
  <si>
    <t>鹤山市司法局</t>
  </si>
  <si>
    <t>鹤山市公职律师事务所</t>
  </si>
  <si>
    <t>2018年部门预算基本支出预算表</t>
  </si>
  <si>
    <t>2018年部门预算项目支出及其他支出预算表</t>
  </si>
  <si>
    <r>
      <t xml:space="preserve"> </t>
    </r>
    <r>
      <rPr>
        <sz val="12"/>
        <color indexed="8"/>
        <rFont val="宋体"/>
        <family val="0"/>
      </rPr>
      <t xml:space="preserve"> </t>
    </r>
    <r>
      <rPr>
        <sz val="12"/>
        <color indexed="8"/>
        <rFont val="宋体"/>
        <family val="0"/>
      </rPr>
      <t>工作经费</t>
    </r>
  </si>
  <si>
    <r>
      <t xml:space="preserve"> </t>
    </r>
    <r>
      <rPr>
        <sz val="12"/>
        <color indexed="8"/>
        <rFont val="宋体"/>
        <family val="0"/>
      </rPr>
      <t xml:space="preserve"> </t>
    </r>
    <r>
      <rPr>
        <sz val="12"/>
        <color indexed="8"/>
        <rFont val="宋体"/>
        <family val="0"/>
      </rPr>
      <t>社会人员参与司法工作补贴</t>
    </r>
  </si>
  <si>
    <r>
      <t xml:space="preserve"> </t>
    </r>
    <r>
      <rPr>
        <sz val="12"/>
        <color indexed="8"/>
        <rFont val="宋体"/>
        <family val="0"/>
      </rPr>
      <t xml:space="preserve"> </t>
    </r>
    <r>
      <rPr>
        <sz val="12"/>
        <color indexed="8"/>
        <rFont val="宋体"/>
        <family val="0"/>
      </rPr>
      <t>江门市一村（社区）一法律顾问工作补助资金</t>
    </r>
  </si>
  <si>
    <r>
      <t xml:space="preserve"> </t>
    </r>
    <r>
      <rPr>
        <sz val="12"/>
        <color indexed="8"/>
        <rFont val="宋体"/>
        <family val="0"/>
      </rPr>
      <t xml:space="preserve"> </t>
    </r>
    <r>
      <rPr>
        <sz val="12"/>
        <color indexed="8"/>
        <rFont val="宋体"/>
        <family val="0"/>
      </rPr>
      <t>公证费</t>
    </r>
  </si>
  <si>
    <r>
      <t xml:space="preserve"> </t>
    </r>
    <r>
      <rPr>
        <sz val="11"/>
        <color indexed="8"/>
        <rFont val="宋体"/>
        <family val="0"/>
      </rPr>
      <t xml:space="preserve"> </t>
    </r>
    <r>
      <rPr>
        <sz val="11"/>
        <color theme="1"/>
        <rFont val="Calibri"/>
        <family val="0"/>
      </rPr>
      <t>江门市法治文化主题公园建设以奖代补资金</t>
    </r>
  </si>
  <si>
    <t xml:space="preserve">  工作经费</t>
  </si>
  <si>
    <t xml:space="preserve">  办公场所维修经费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</si>
</sst>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_ "/>
    <numFmt numFmtId="182" formatCode="#,##0.00_ "/>
  </numFmts>
  <fonts count="51">
    <font>
      <sz val="11"/>
      <color theme="1"/>
      <name val="Calibri"/>
      <family val="0"/>
    </font>
    <font>
      <sz val="11"/>
      <color indexed="8"/>
      <name val="宋体"/>
      <family val="0"/>
    </font>
    <font>
      <sz val="9"/>
      <name val="宋体"/>
      <family val="0"/>
    </font>
    <font>
      <sz val="12"/>
      <name val="宋体"/>
      <family val="0"/>
    </font>
    <font>
      <b/>
      <sz val="9"/>
      <name val="宋体"/>
      <family val="0"/>
    </font>
    <font>
      <b/>
      <sz val="10"/>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rgb="FF000000"/>
      <name val="Calibri"/>
      <family val="0"/>
    </font>
    <font>
      <sz val="12"/>
      <color rgb="FF000000"/>
      <name val="宋体"/>
      <family val="0"/>
    </font>
    <font>
      <sz val="16"/>
      <color theme="1"/>
      <name val="黑体"/>
      <family val="3"/>
    </font>
    <font>
      <sz val="11"/>
      <color rgb="FF000000"/>
      <name val="宋体"/>
      <family val="0"/>
    </font>
    <font>
      <sz val="12"/>
      <color theme="1"/>
      <name val="Calibri"/>
      <family val="0"/>
    </font>
    <font>
      <sz val="12"/>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s>
  <cellStyleXfs count="14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5" fillId="22" borderId="5" applyNumberFormat="0" applyAlignment="0" applyProtection="0"/>
    <xf numFmtId="0" fontId="35" fillId="22" borderId="5" applyNumberFormat="0" applyAlignment="0" applyProtection="0"/>
    <xf numFmtId="0" fontId="36" fillId="23" borderId="6" applyNumberFormat="0" applyAlignment="0" applyProtection="0"/>
    <xf numFmtId="0" fontId="36" fillId="23" borderId="6"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1" fillId="22" borderId="8" applyNumberFormat="0" applyAlignment="0" applyProtection="0"/>
    <xf numFmtId="0" fontId="41" fillId="22" borderId="8" applyNumberFormat="0" applyAlignment="0" applyProtection="0"/>
    <xf numFmtId="0" fontId="42" fillId="31" borderId="5" applyNumberFormat="0" applyAlignment="0" applyProtection="0"/>
    <xf numFmtId="0" fontId="42" fillId="31" borderId="5"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cellStyleXfs>
  <cellXfs count="63">
    <xf numFmtId="0" fontId="0" fillId="0" borderId="0" xfId="0" applyFont="1" applyAlignment="1">
      <alignment vertical="center"/>
    </xf>
    <xf numFmtId="0" fontId="44" fillId="33" borderId="10" xfId="0" applyFont="1" applyFill="1" applyBorder="1" applyAlignment="1">
      <alignment horizontal="center" vertical="center" wrapText="1"/>
    </xf>
    <xf numFmtId="0" fontId="44" fillId="33" borderId="10" xfId="0" applyFont="1" applyFill="1" applyBorder="1" applyAlignment="1">
      <alignment horizontal="left" vertical="center" wrapText="1"/>
    </xf>
    <xf numFmtId="0" fontId="44" fillId="33" borderId="10" xfId="0" applyFont="1" applyFill="1" applyBorder="1" applyAlignment="1">
      <alignment vertical="center" wrapText="1"/>
    </xf>
    <xf numFmtId="0" fontId="0" fillId="0" borderId="0" xfId="0" applyAlignment="1">
      <alignment horizontal="right"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10" xfId="0" applyFont="1" applyFill="1" applyBorder="1" applyAlignment="1">
      <alignment vertical="center" wrapText="1"/>
    </xf>
    <xf numFmtId="0" fontId="46" fillId="0" borderId="0" xfId="0" applyFont="1" applyAlignment="1">
      <alignment vertical="center"/>
    </xf>
    <xf numFmtId="0" fontId="45" fillId="33" borderId="10" xfId="0" applyFont="1" applyFill="1" applyBorder="1" applyAlignment="1">
      <alignment horizontal="left" vertical="center" wrapText="1" indent="3"/>
    </xf>
    <xf numFmtId="0" fontId="45" fillId="33" borderId="10" xfId="0" applyFont="1" applyFill="1" applyBorder="1" applyAlignment="1">
      <alignment horizontal="justify" vertical="center" wrapText="1"/>
    </xf>
    <xf numFmtId="0" fontId="45" fillId="33" borderId="10" xfId="0" applyFont="1" applyFill="1" applyBorder="1" applyAlignment="1">
      <alignment horizontal="left" vertical="center" wrapText="1" indent="4"/>
    </xf>
    <xf numFmtId="180" fontId="44" fillId="33" borderId="10" xfId="0" applyNumberFormat="1" applyFont="1" applyFill="1" applyBorder="1" applyAlignment="1">
      <alignment vertical="center" wrapText="1"/>
    </xf>
    <xf numFmtId="43" fontId="3" fillId="0" borderId="10" xfId="114" applyFont="1" applyFill="1" applyBorder="1" applyAlignment="1" applyProtection="1">
      <alignment horizontal="center" vertical="center"/>
      <protection/>
    </xf>
    <xf numFmtId="181" fontId="45" fillId="33" borderId="10" xfId="0" applyNumberFormat="1" applyFont="1" applyFill="1" applyBorder="1" applyAlignment="1">
      <alignment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0" fillId="0" borderId="10" xfId="0" applyBorder="1" applyAlignment="1">
      <alignment vertical="center"/>
    </xf>
    <xf numFmtId="0" fontId="45" fillId="33" borderId="10" xfId="0" applyFont="1" applyFill="1" applyBorder="1" applyAlignment="1">
      <alignment horizontal="left" vertical="center" wrapText="1"/>
    </xf>
    <xf numFmtId="0" fontId="45" fillId="33" borderId="10" xfId="0" applyFont="1" applyFill="1" applyBorder="1" applyAlignment="1">
      <alignment vertical="center" wrapText="1"/>
    </xf>
    <xf numFmtId="0" fontId="0" fillId="0" borderId="0" xfId="0" applyFont="1" applyAlignment="1">
      <alignment vertical="center"/>
    </xf>
    <xf numFmtId="0" fontId="0" fillId="0" borderId="10" xfId="0" applyFont="1" applyBorder="1" applyAlignment="1">
      <alignment vertical="center"/>
    </xf>
    <xf numFmtId="0" fontId="44" fillId="33" borderId="10" xfId="0" applyFont="1" applyFill="1" applyBorder="1" applyAlignment="1">
      <alignment vertical="center" wrapText="1"/>
    </xf>
    <xf numFmtId="0" fontId="44" fillId="33"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0" fillId="0" borderId="10" xfId="0" applyBorder="1" applyAlignment="1">
      <alignment horizontal="left" vertical="center"/>
    </xf>
    <xf numFmtId="181" fontId="0" fillId="0" borderId="0" xfId="0" applyNumberFormat="1" applyAlignment="1">
      <alignment horizontal="right" vertical="center"/>
    </xf>
    <xf numFmtId="181" fontId="0" fillId="0" borderId="0" xfId="0" applyNumberFormat="1" applyAlignment="1">
      <alignment vertical="center"/>
    </xf>
    <xf numFmtId="181" fontId="44" fillId="33" borderId="10" xfId="0" applyNumberFormat="1" applyFont="1" applyFill="1" applyBorder="1" applyAlignment="1">
      <alignment horizontal="center" vertical="center" wrapText="1"/>
    </xf>
    <xf numFmtId="0" fontId="45" fillId="33" borderId="10" xfId="0" applyFont="1" applyFill="1" applyBorder="1" applyAlignment="1">
      <alignment horizontal="left" vertical="center" wrapText="1"/>
    </xf>
    <xf numFmtId="0" fontId="0" fillId="0" borderId="10" xfId="0" applyFont="1" applyBorder="1" applyAlignment="1">
      <alignment vertical="center"/>
    </xf>
    <xf numFmtId="181" fontId="44" fillId="33" borderId="10" xfId="0" applyNumberFormat="1" applyFont="1" applyFill="1" applyBorder="1" applyAlignment="1">
      <alignment vertical="center" wrapText="1"/>
    </xf>
    <xf numFmtId="181" fontId="44" fillId="33" borderId="10" xfId="0" applyNumberFormat="1" applyFont="1" applyFill="1" applyBorder="1" applyAlignment="1">
      <alignment horizontal="right" vertical="center" wrapText="1"/>
    </xf>
    <xf numFmtId="181" fontId="48" fillId="0" borderId="10" xfId="0" applyNumberFormat="1" applyFont="1" applyBorder="1" applyAlignment="1">
      <alignment horizontal="right" vertical="center"/>
    </xf>
    <xf numFmtId="182" fontId="45" fillId="33" borderId="10" xfId="0" applyNumberFormat="1" applyFont="1" applyFill="1" applyBorder="1" applyAlignment="1">
      <alignment vertical="center" wrapText="1"/>
    </xf>
    <xf numFmtId="0" fontId="44" fillId="33" borderId="10" xfId="0" applyFont="1" applyFill="1" applyBorder="1" applyAlignment="1">
      <alignment horizontal="center" vertical="center" wrapText="1"/>
    </xf>
    <xf numFmtId="0" fontId="0" fillId="0" borderId="0" xfId="0" applyFont="1" applyAlignment="1">
      <alignment vertical="center"/>
    </xf>
    <xf numFmtId="0" fontId="45" fillId="33" borderId="10" xfId="0" applyFont="1" applyFill="1" applyBorder="1" applyAlignment="1">
      <alignment horizontal="center" vertical="center" wrapText="1"/>
    </xf>
    <xf numFmtId="43" fontId="3" fillId="0" borderId="10" xfId="114" applyFont="1" applyFill="1" applyBorder="1" applyAlignment="1" applyProtection="1">
      <alignment horizontal="center" vertical="center"/>
      <protection/>
    </xf>
    <xf numFmtId="181" fontId="49" fillId="0" borderId="10" xfId="0" applyNumberFormat="1" applyFont="1" applyBorder="1" applyAlignment="1">
      <alignment vertical="center"/>
    </xf>
    <xf numFmtId="182" fontId="3" fillId="0" borderId="11" xfId="89" applyNumberFormat="1" applyFont="1" applyFill="1" applyBorder="1" applyAlignment="1" applyProtection="1">
      <alignment wrapText="1"/>
      <protection/>
    </xf>
    <xf numFmtId="0" fontId="3" fillId="0" borderId="11" xfId="88" applyNumberFormat="1" applyFont="1" applyFill="1" applyBorder="1" applyAlignment="1" applyProtection="1">
      <alignment wrapText="1"/>
      <protection/>
    </xf>
    <xf numFmtId="180" fontId="0" fillId="0" borderId="0" xfId="0" applyNumberFormat="1" applyAlignment="1">
      <alignment vertical="center"/>
    </xf>
    <xf numFmtId="180" fontId="45" fillId="33" borderId="10" xfId="0" applyNumberFormat="1" applyFont="1" applyFill="1" applyBorder="1" applyAlignment="1">
      <alignment horizontal="center" vertical="center" wrapText="1"/>
    </xf>
    <xf numFmtId="180" fontId="45" fillId="33" borderId="10" xfId="0" applyNumberFormat="1" applyFont="1" applyFill="1" applyBorder="1" applyAlignment="1">
      <alignment vertical="center" wrapText="1"/>
    </xf>
    <xf numFmtId="180" fontId="0" fillId="0" borderId="10" xfId="0" applyNumberFormat="1" applyBorder="1" applyAlignment="1">
      <alignment vertical="center"/>
    </xf>
    <xf numFmtId="182" fontId="3" fillId="0" borderId="10" xfId="114" applyNumberFormat="1" applyFont="1" applyFill="1" applyBorder="1" applyAlignment="1" applyProtection="1">
      <alignment horizontal="right" vertical="center"/>
      <protection/>
    </xf>
    <xf numFmtId="180" fontId="0" fillId="0" borderId="10" xfId="0" applyNumberFormat="1" applyBorder="1" applyAlignment="1">
      <alignment horizontal="right" vertical="center"/>
    </xf>
    <xf numFmtId="181" fontId="45" fillId="33" borderId="10" xfId="0" applyNumberFormat="1" applyFont="1" applyFill="1" applyBorder="1" applyAlignment="1">
      <alignment horizontal="right" vertical="center" wrapText="1"/>
    </xf>
    <xf numFmtId="0" fontId="44" fillId="33" borderId="10" xfId="0" applyFont="1" applyFill="1" applyBorder="1" applyAlignment="1">
      <alignment horizontal="center" vertical="center" wrapText="1"/>
    </xf>
    <xf numFmtId="0" fontId="46" fillId="0" borderId="0" xfId="0" applyFont="1" applyAlignment="1">
      <alignment horizontal="center" vertical="center"/>
    </xf>
    <xf numFmtId="0" fontId="48" fillId="0" borderId="0" xfId="0" applyFont="1" applyAlignment="1">
      <alignment horizontal="left" vertical="center"/>
    </xf>
    <xf numFmtId="0" fontId="45" fillId="33" borderId="10" xfId="0" applyFont="1" applyFill="1" applyBorder="1" applyAlignment="1">
      <alignment horizontal="center" vertical="center" wrapText="1"/>
    </xf>
    <xf numFmtId="0" fontId="0" fillId="0" borderId="0" xfId="0" applyAlignment="1">
      <alignment horizontal="left"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45" fillId="33" borderId="10" xfId="0" applyNumberFormat="1" applyFont="1" applyFill="1" applyBorder="1" applyAlignment="1">
      <alignment horizontal="center" vertical="center" wrapText="1"/>
    </xf>
  </cellXfs>
  <cellStyles count="133">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3" xfId="89"/>
    <cellStyle name="Hyperlink" xfId="90"/>
    <cellStyle name="好" xfId="91"/>
    <cellStyle name="好 2" xfId="92"/>
    <cellStyle name="好 3" xfId="93"/>
    <cellStyle name="汇总" xfId="94"/>
    <cellStyle name="汇总 2" xfId="95"/>
    <cellStyle name="汇总 3" xfId="96"/>
    <cellStyle name="Currency" xfId="97"/>
    <cellStyle name="Currency [0]" xfId="98"/>
    <cellStyle name="计算" xfId="99"/>
    <cellStyle name="计算 2" xfId="100"/>
    <cellStyle name="计算 3" xfId="101"/>
    <cellStyle name="检查单元格" xfId="102"/>
    <cellStyle name="检查单元格 2" xfId="103"/>
    <cellStyle name="检查单元格 3" xfId="104"/>
    <cellStyle name="解释性文本" xfId="105"/>
    <cellStyle name="解释性文本 2" xfId="106"/>
    <cellStyle name="解释性文本 3" xfId="107"/>
    <cellStyle name="警告文本" xfId="108"/>
    <cellStyle name="警告文本 2" xfId="109"/>
    <cellStyle name="警告文本 3" xfId="110"/>
    <cellStyle name="链接单元格" xfId="111"/>
    <cellStyle name="链接单元格 2" xfId="112"/>
    <cellStyle name="链接单元格 3" xfId="113"/>
    <cellStyle name="Comma" xfId="114"/>
    <cellStyle name="Comma [0]" xfId="115"/>
    <cellStyle name="强调文字颜色 1" xfId="116"/>
    <cellStyle name="强调文字颜色 1 2" xfId="117"/>
    <cellStyle name="强调文字颜色 1 3" xfId="118"/>
    <cellStyle name="强调文字颜色 2" xfId="119"/>
    <cellStyle name="强调文字颜色 2 2" xfId="120"/>
    <cellStyle name="强调文字颜色 2 3" xfId="121"/>
    <cellStyle name="强调文字颜色 3" xfId="122"/>
    <cellStyle name="强调文字颜色 3 2" xfId="123"/>
    <cellStyle name="强调文字颜色 3 3" xfId="124"/>
    <cellStyle name="强调文字颜色 4" xfId="125"/>
    <cellStyle name="强调文字颜色 4 2" xfId="126"/>
    <cellStyle name="强调文字颜色 4 3" xfId="127"/>
    <cellStyle name="强调文字颜色 5" xfId="128"/>
    <cellStyle name="强调文字颜色 5 2" xfId="129"/>
    <cellStyle name="强调文字颜色 5 3" xfId="130"/>
    <cellStyle name="强调文字颜色 6" xfId="131"/>
    <cellStyle name="强调文字颜色 6 2" xfId="132"/>
    <cellStyle name="强调文字颜色 6 3" xfId="133"/>
    <cellStyle name="适中" xfId="134"/>
    <cellStyle name="适中 2" xfId="135"/>
    <cellStyle name="适中 3" xfId="136"/>
    <cellStyle name="输出" xfId="137"/>
    <cellStyle name="输出 2" xfId="138"/>
    <cellStyle name="输出 3" xfId="139"/>
    <cellStyle name="输入" xfId="140"/>
    <cellStyle name="输入 2" xfId="141"/>
    <cellStyle name="输入 3" xfId="142"/>
    <cellStyle name="Followed Hyperlink" xfId="143"/>
    <cellStyle name="注释" xfId="144"/>
    <cellStyle name="注释 2" xfId="145"/>
    <cellStyle name="注释 3"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J14" sqref="J14"/>
    </sheetView>
  </sheetViews>
  <sheetFormatPr defaultColWidth="9.140625" defaultRowHeight="15"/>
  <cols>
    <col min="1" max="1" width="28.00390625" style="0" customWidth="1"/>
    <col min="2" max="2" width="16.00390625" style="0" customWidth="1"/>
    <col min="3" max="3" width="28.00390625" style="0" customWidth="1"/>
    <col min="4" max="4" width="16.00390625" style="0" customWidth="1"/>
  </cols>
  <sheetData>
    <row r="1" ht="15">
      <c r="D1" s="4" t="s">
        <v>16</v>
      </c>
    </row>
    <row r="2" spans="1:4" ht="30" customHeight="1">
      <c r="A2" s="53" t="s">
        <v>15</v>
      </c>
      <c r="B2" s="53"/>
      <c r="C2" s="53"/>
      <c r="D2" s="53"/>
    </row>
    <row r="3" spans="1:4" ht="23.25" customHeight="1">
      <c r="A3" t="s">
        <v>140</v>
      </c>
      <c r="D3" s="4" t="s">
        <v>14</v>
      </c>
    </row>
    <row r="4" spans="1:4" ht="23.25" customHeight="1">
      <c r="A4" s="52" t="s">
        <v>0</v>
      </c>
      <c r="B4" s="52"/>
      <c r="C4" s="52" t="s">
        <v>1</v>
      </c>
      <c r="D4" s="52"/>
    </row>
    <row r="5" spans="1:4" ht="23.25" customHeight="1">
      <c r="A5" s="1" t="s">
        <v>2</v>
      </c>
      <c r="B5" s="25" t="s">
        <v>141</v>
      </c>
      <c r="C5" s="1" t="s">
        <v>2</v>
      </c>
      <c r="D5" s="25" t="s">
        <v>141</v>
      </c>
    </row>
    <row r="6" spans="1:4" ht="23.25" customHeight="1">
      <c r="A6" s="3" t="s">
        <v>11</v>
      </c>
      <c r="B6" s="13">
        <v>1139.82</v>
      </c>
      <c r="C6" s="2" t="s">
        <v>3</v>
      </c>
      <c r="D6" s="13">
        <v>684.24</v>
      </c>
    </row>
    <row r="7" spans="1:4" ht="23.25" customHeight="1">
      <c r="A7" s="3" t="s">
        <v>12</v>
      </c>
      <c r="B7" s="13">
        <f>'表2'!B8</f>
        <v>0</v>
      </c>
      <c r="C7" s="2" t="s">
        <v>4</v>
      </c>
      <c r="D7" s="13">
        <v>538.89</v>
      </c>
    </row>
    <row r="8" spans="1:4" ht="23.25" customHeight="1">
      <c r="A8" s="3" t="s">
        <v>5</v>
      </c>
      <c r="B8" s="13">
        <f>'表2'!B11</f>
        <v>0</v>
      </c>
      <c r="C8" s="2" t="s">
        <v>45</v>
      </c>
      <c r="D8" s="13">
        <f>'表3'!B23</f>
        <v>0</v>
      </c>
    </row>
    <row r="9" spans="1:4" ht="23.25" customHeight="1">
      <c r="A9" s="3"/>
      <c r="B9" s="12"/>
      <c r="C9" s="3"/>
      <c r="D9" s="3"/>
    </row>
    <row r="10" spans="1:4" ht="23.25" customHeight="1">
      <c r="A10" s="1" t="s">
        <v>17</v>
      </c>
      <c r="B10" s="13">
        <f>B6+B7+B8</f>
        <v>1139.82</v>
      </c>
      <c r="C10" s="1" t="s">
        <v>19</v>
      </c>
      <c r="D10" s="13">
        <f>D6+D7+D8</f>
        <v>1223.13</v>
      </c>
    </row>
    <row r="11" spans="1:4" ht="23.25" customHeight="1">
      <c r="A11" s="3"/>
      <c r="B11" s="12"/>
      <c r="C11" s="3"/>
      <c r="D11" s="3"/>
    </row>
    <row r="12" spans="1:4" ht="23.25" customHeight="1">
      <c r="A12" s="22" t="s">
        <v>135</v>
      </c>
      <c r="B12" s="13">
        <f>'表2'!B18</f>
        <v>0</v>
      </c>
      <c r="C12" s="2" t="s">
        <v>21</v>
      </c>
      <c r="D12" s="13">
        <f>'表3'!B27</f>
        <v>0</v>
      </c>
    </row>
    <row r="13" spans="1:4" ht="23.25" customHeight="1">
      <c r="A13" s="3" t="s">
        <v>20</v>
      </c>
      <c r="B13" s="13">
        <f>'表2'!B19</f>
        <v>0</v>
      </c>
      <c r="C13" s="2" t="s">
        <v>7</v>
      </c>
      <c r="D13" s="13">
        <f>'表3'!B28</f>
        <v>0</v>
      </c>
    </row>
    <row r="14" spans="1:4" ht="23.25" customHeight="1">
      <c r="A14" s="3" t="s">
        <v>13</v>
      </c>
      <c r="B14" s="13">
        <f>'表2'!B20</f>
        <v>0</v>
      </c>
      <c r="C14" s="23" t="s">
        <v>138</v>
      </c>
      <c r="D14" s="13">
        <f>'表3'!B29</f>
        <v>0</v>
      </c>
    </row>
    <row r="15" spans="1:4" ht="23.25" customHeight="1">
      <c r="A15" s="22" t="s">
        <v>136</v>
      </c>
      <c r="B15" s="13">
        <v>83.31</v>
      </c>
      <c r="C15" s="3"/>
      <c r="D15" s="3"/>
    </row>
    <row r="16" spans="1:4" ht="23.25" customHeight="1">
      <c r="A16" s="1" t="s">
        <v>9</v>
      </c>
      <c r="B16" s="13">
        <f>B10+B12+B13+B14+B15</f>
        <v>1223.1299999999999</v>
      </c>
      <c r="C16" s="1" t="s">
        <v>10</v>
      </c>
      <c r="D16" s="13">
        <f>D10+D12+D13+D14</f>
        <v>1223.13</v>
      </c>
    </row>
    <row r="18" spans="1:4" ht="21.75" customHeight="1">
      <c r="A18" s="54" t="s">
        <v>118</v>
      </c>
      <c r="B18" s="54"/>
      <c r="C18" s="54"/>
      <c r="D18" s="54"/>
    </row>
  </sheetData>
  <sheetProtection/>
  <mergeCells count="4">
    <mergeCell ref="A4:B4"/>
    <mergeCell ref="C4:D4"/>
    <mergeCell ref="A2:D2"/>
    <mergeCell ref="A18:D18"/>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7"/>
  <sheetViews>
    <sheetView zoomScalePageLayoutView="0" workbookViewId="0" topLeftCell="A1">
      <selection activeCell="E16" sqref="E16"/>
    </sheetView>
  </sheetViews>
  <sheetFormatPr defaultColWidth="9.140625" defaultRowHeight="15"/>
  <cols>
    <col min="1" max="1" width="24.8515625" style="0" customWidth="1"/>
    <col min="2" max="2" width="9.7109375" style="0" customWidth="1"/>
    <col min="3" max="3" width="9.421875" style="0" bestFit="1" customWidth="1"/>
    <col min="4" max="4" width="11.421875" style="45" customWidth="1"/>
    <col min="5" max="5" width="9.7109375" style="0" customWidth="1"/>
    <col min="6" max="6" width="10.140625" style="0" customWidth="1"/>
    <col min="7" max="7" width="9.7109375" style="0" customWidth="1"/>
    <col min="8" max="8" width="11.421875" style="0" customWidth="1"/>
  </cols>
  <sheetData>
    <row r="1" spans="3:8" ht="13.5">
      <c r="C1" s="4"/>
      <c r="H1" s="4" t="s">
        <v>103</v>
      </c>
    </row>
    <row r="2" spans="1:8" ht="30" customHeight="1">
      <c r="A2" s="53" t="s">
        <v>208</v>
      </c>
      <c r="B2" s="53"/>
      <c r="C2" s="53"/>
      <c r="D2" s="53"/>
      <c r="E2" s="53"/>
      <c r="F2" s="53"/>
      <c r="G2" s="53"/>
      <c r="H2" s="53"/>
    </row>
    <row r="3" spans="1:8" ht="23.25" customHeight="1">
      <c r="A3" t="s">
        <v>202</v>
      </c>
      <c r="C3" s="4"/>
      <c r="H3" s="4" t="s">
        <v>14</v>
      </c>
    </row>
    <row r="4" spans="1:8" ht="29.25" customHeight="1">
      <c r="A4" s="57" t="s">
        <v>105</v>
      </c>
      <c r="B4" s="55" t="s">
        <v>95</v>
      </c>
      <c r="C4" s="55" t="s">
        <v>100</v>
      </c>
      <c r="D4" s="55"/>
      <c r="E4" s="55"/>
      <c r="F4" s="55"/>
      <c r="G4" s="55" t="s">
        <v>101</v>
      </c>
      <c r="H4" s="55" t="s">
        <v>96</v>
      </c>
    </row>
    <row r="5" spans="1:8" ht="34.5" customHeight="1">
      <c r="A5" s="58"/>
      <c r="B5" s="55"/>
      <c r="C5" s="5" t="s">
        <v>97</v>
      </c>
      <c r="D5" s="46" t="s">
        <v>98</v>
      </c>
      <c r="E5" s="5" t="s">
        <v>106</v>
      </c>
      <c r="F5" s="10" t="s">
        <v>99</v>
      </c>
      <c r="G5" s="55"/>
      <c r="H5" s="55"/>
    </row>
    <row r="6" spans="1:8" ht="23.25" customHeight="1">
      <c r="A6" s="5"/>
      <c r="B6" s="5">
        <v>1</v>
      </c>
      <c r="C6" s="5">
        <v>2</v>
      </c>
      <c r="D6" s="46">
        <v>3</v>
      </c>
      <c r="E6" s="5">
        <v>4</v>
      </c>
      <c r="F6" s="5">
        <v>5</v>
      </c>
      <c r="G6" s="5">
        <v>6</v>
      </c>
      <c r="H6" s="5">
        <v>7</v>
      </c>
    </row>
    <row r="7" spans="1:8" ht="23.25" customHeight="1">
      <c r="A7" s="6" t="s">
        <v>97</v>
      </c>
      <c r="B7" s="13">
        <f>C7+G7+H7</f>
        <v>684.2399999999999</v>
      </c>
      <c r="C7" s="13">
        <f>D7+E7+F7</f>
        <v>684.2399999999999</v>
      </c>
      <c r="D7" s="47">
        <f>D8+D13</f>
        <v>684.2399999999999</v>
      </c>
      <c r="E7" s="14"/>
      <c r="F7" s="14"/>
      <c r="G7" s="14"/>
      <c r="H7" s="14"/>
    </row>
    <row r="8" spans="1:8" ht="23.25" customHeight="1">
      <c r="A8" s="19" t="s">
        <v>206</v>
      </c>
      <c r="B8" s="13">
        <f aca="true" t="shared" si="0" ref="B8:B16">C8+G8+H8</f>
        <v>635.43</v>
      </c>
      <c r="C8" s="13">
        <f aca="true" t="shared" si="1" ref="C8:C16">D8+E8+F8</f>
        <v>635.43</v>
      </c>
      <c r="D8" s="47">
        <f>SUM(D9:D12)</f>
        <v>635.43</v>
      </c>
      <c r="E8" s="14"/>
      <c r="F8" s="14"/>
      <c r="G8" s="14"/>
      <c r="H8" s="14"/>
    </row>
    <row r="9" spans="1:8" ht="23.25" customHeight="1">
      <c r="A9" s="18" t="s">
        <v>131</v>
      </c>
      <c r="B9" s="13">
        <f t="shared" si="0"/>
        <v>465.14</v>
      </c>
      <c r="C9" s="13">
        <f t="shared" si="1"/>
        <v>465.14</v>
      </c>
      <c r="D9" s="47">
        <v>465.14</v>
      </c>
      <c r="E9" s="14"/>
      <c r="F9" s="14"/>
      <c r="G9" s="14"/>
      <c r="H9" s="14"/>
    </row>
    <row r="10" spans="1:8" ht="23.25" customHeight="1">
      <c r="A10" s="18" t="s">
        <v>132</v>
      </c>
      <c r="B10" s="13">
        <f t="shared" si="0"/>
        <v>71.2</v>
      </c>
      <c r="C10" s="13">
        <f t="shared" si="1"/>
        <v>71.2</v>
      </c>
      <c r="D10" s="48">
        <v>71.2</v>
      </c>
      <c r="E10" s="14"/>
      <c r="F10" s="14"/>
      <c r="G10" s="14"/>
      <c r="H10" s="14"/>
    </row>
    <row r="11" spans="1:8" ht="23.25" customHeight="1">
      <c r="A11" s="6" t="s">
        <v>36</v>
      </c>
      <c r="B11" s="13">
        <f t="shared" si="0"/>
        <v>93.29</v>
      </c>
      <c r="C11" s="13">
        <f t="shared" si="1"/>
        <v>93.29</v>
      </c>
      <c r="D11" s="48">
        <v>93.29</v>
      </c>
      <c r="E11" s="14"/>
      <c r="F11" s="14"/>
      <c r="G11" s="14"/>
      <c r="H11" s="14"/>
    </row>
    <row r="12" spans="1:8" ht="23.25" customHeight="1">
      <c r="A12" s="18" t="s">
        <v>133</v>
      </c>
      <c r="B12" s="13">
        <f t="shared" si="0"/>
        <v>5.8</v>
      </c>
      <c r="C12" s="13">
        <f t="shared" si="1"/>
        <v>5.8</v>
      </c>
      <c r="D12" s="48">
        <v>5.8</v>
      </c>
      <c r="E12" s="14"/>
      <c r="F12" s="14"/>
      <c r="G12" s="14"/>
      <c r="H12" s="14"/>
    </row>
    <row r="13" spans="1:8" ht="23.25" customHeight="1">
      <c r="A13" s="19" t="s">
        <v>207</v>
      </c>
      <c r="B13" s="13">
        <f t="shared" si="0"/>
        <v>48.809999999999995</v>
      </c>
      <c r="C13" s="13">
        <f t="shared" si="1"/>
        <v>48.809999999999995</v>
      </c>
      <c r="D13" s="47">
        <f>SUM(D14:D17)</f>
        <v>48.809999999999995</v>
      </c>
      <c r="E13" s="14"/>
      <c r="F13" s="14"/>
      <c r="G13" s="14"/>
      <c r="H13" s="14"/>
    </row>
    <row r="14" spans="1:8" ht="23.25" customHeight="1">
      <c r="A14" s="18" t="s">
        <v>131</v>
      </c>
      <c r="B14" s="13">
        <f t="shared" si="0"/>
        <v>40.11</v>
      </c>
      <c r="C14" s="13">
        <f t="shared" si="1"/>
        <v>40.11</v>
      </c>
      <c r="D14" s="47">
        <v>40.11</v>
      </c>
      <c r="E14" s="14"/>
      <c r="F14" s="14"/>
      <c r="G14" s="14"/>
      <c r="H14" s="14"/>
    </row>
    <row r="15" spans="1:8" ht="23.25" customHeight="1">
      <c r="A15" s="18" t="s">
        <v>132</v>
      </c>
      <c r="B15" s="13">
        <f t="shared" si="0"/>
        <v>3.9</v>
      </c>
      <c r="C15" s="13">
        <f t="shared" si="1"/>
        <v>3.9</v>
      </c>
      <c r="D15" s="48">
        <v>3.9</v>
      </c>
      <c r="E15" s="14"/>
      <c r="F15" s="14"/>
      <c r="G15" s="14"/>
      <c r="H15" s="14"/>
    </row>
    <row r="16" spans="1:8" ht="23.25" customHeight="1">
      <c r="A16" s="6" t="s">
        <v>36</v>
      </c>
      <c r="B16" s="13">
        <f t="shared" si="0"/>
        <v>4.8</v>
      </c>
      <c r="C16" s="13">
        <f t="shared" si="1"/>
        <v>4.8</v>
      </c>
      <c r="D16" s="48">
        <v>4.8</v>
      </c>
      <c r="E16" s="14"/>
      <c r="F16" s="14"/>
      <c r="G16" s="14"/>
      <c r="H16" s="14"/>
    </row>
    <row r="17" spans="1:8" ht="23.25" customHeight="1">
      <c r="A17" s="18" t="s">
        <v>133</v>
      </c>
      <c r="B17" s="49">
        <v>0</v>
      </c>
      <c r="C17" s="49">
        <v>0</v>
      </c>
      <c r="D17" s="50">
        <v>0</v>
      </c>
      <c r="E17" s="51"/>
      <c r="F17" s="51"/>
      <c r="G17" s="51"/>
      <c r="H17" s="51"/>
    </row>
  </sheetData>
  <sheetProtection/>
  <mergeCells count="6">
    <mergeCell ref="A2:H2"/>
    <mergeCell ref="A4:A5"/>
    <mergeCell ref="B4:B5"/>
    <mergeCell ref="C4:F4"/>
    <mergeCell ref="G4:G5"/>
    <mergeCell ref="H4:H5"/>
  </mergeCells>
  <printOptions/>
  <pageMargins left="0.48" right="0.21" top="0.78"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D9" sqref="D9"/>
    </sheetView>
  </sheetViews>
  <sheetFormatPr defaultColWidth="9.140625" defaultRowHeight="15"/>
  <cols>
    <col min="1" max="1" width="24.28125" style="0" customWidth="1"/>
    <col min="2" max="2" width="10.421875" style="0" customWidth="1"/>
    <col min="3" max="3" width="10.7109375" style="0" customWidth="1"/>
    <col min="4" max="4" width="13.421875" style="45" customWidth="1"/>
    <col min="5" max="5" width="11.140625" style="0" customWidth="1"/>
    <col min="6" max="6" width="10.28125" style="0" customWidth="1"/>
    <col min="7" max="7" width="9.8515625" style="0" customWidth="1"/>
    <col min="8" max="8" width="10.421875" style="0" customWidth="1"/>
  </cols>
  <sheetData>
    <row r="1" spans="3:9" ht="13.5">
      <c r="C1" s="4"/>
      <c r="I1" s="4" t="s">
        <v>104</v>
      </c>
    </row>
    <row r="2" spans="1:9" ht="30" customHeight="1">
      <c r="A2" s="53" t="s">
        <v>209</v>
      </c>
      <c r="B2" s="53"/>
      <c r="C2" s="53"/>
      <c r="D2" s="53"/>
      <c r="E2" s="53"/>
      <c r="F2" s="53"/>
      <c r="G2" s="53"/>
      <c r="H2" s="53"/>
      <c r="I2" s="53"/>
    </row>
    <row r="3" spans="1:9" ht="23.25" customHeight="1">
      <c r="A3" t="s">
        <v>202</v>
      </c>
      <c r="C3" s="4"/>
      <c r="I3" s="4" t="s">
        <v>14</v>
      </c>
    </row>
    <row r="4" spans="1:9" ht="29.25" customHeight="1">
      <c r="A4" s="57" t="s">
        <v>105</v>
      </c>
      <c r="B4" s="55" t="s">
        <v>95</v>
      </c>
      <c r="C4" s="55" t="s">
        <v>100</v>
      </c>
      <c r="D4" s="55"/>
      <c r="E4" s="55"/>
      <c r="F4" s="55"/>
      <c r="G4" s="55" t="s">
        <v>101</v>
      </c>
      <c r="H4" s="55" t="s">
        <v>96</v>
      </c>
      <c r="I4" s="55" t="s">
        <v>102</v>
      </c>
    </row>
    <row r="5" spans="1:9" ht="34.5" customHeight="1">
      <c r="A5" s="58"/>
      <c r="B5" s="55"/>
      <c r="C5" s="5" t="s">
        <v>97</v>
      </c>
      <c r="D5" s="46" t="s">
        <v>98</v>
      </c>
      <c r="E5" s="5" t="s">
        <v>106</v>
      </c>
      <c r="F5" s="10" t="s">
        <v>99</v>
      </c>
      <c r="G5" s="55"/>
      <c r="H5" s="55"/>
      <c r="I5" s="55"/>
    </row>
    <row r="6" spans="1:9" ht="23.25" customHeight="1">
      <c r="A6" s="5"/>
      <c r="B6" s="5">
        <v>1</v>
      </c>
      <c r="C6" s="5">
        <v>2</v>
      </c>
      <c r="D6" s="62">
        <v>3</v>
      </c>
      <c r="E6" s="5">
        <v>4</v>
      </c>
      <c r="F6" s="5">
        <v>5</v>
      </c>
      <c r="G6" s="5">
        <v>6</v>
      </c>
      <c r="H6" s="5">
        <v>7</v>
      </c>
      <c r="I6" s="5">
        <v>8</v>
      </c>
    </row>
    <row r="7" spans="1:9" ht="23.25" customHeight="1">
      <c r="A7" s="16" t="s">
        <v>97</v>
      </c>
      <c r="B7" s="13">
        <f>C7+G7+H7</f>
        <v>536.38</v>
      </c>
      <c r="C7" s="13">
        <f>D7+E7+F7</f>
        <v>536.38</v>
      </c>
      <c r="D7" s="47">
        <f>D8+D14</f>
        <v>536.38</v>
      </c>
      <c r="E7" s="14"/>
      <c r="F7" s="14"/>
      <c r="G7" s="14"/>
      <c r="H7" s="14"/>
      <c r="I7" s="14"/>
    </row>
    <row r="8" spans="1:9" ht="23.25" customHeight="1">
      <c r="A8" s="19" t="s">
        <v>206</v>
      </c>
      <c r="B8" s="13">
        <f aca="true" t="shared" si="0" ref="B8:B13">C8+G8+H8</f>
        <v>513.8</v>
      </c>
      <c r="C8" s="13">
        <f aca="true" t="shared" si="1" ref="C8:C13">D8+E8+F8</f>
        <v>513.8</v>
      </c>
      <c r="D8" s="47">
        <f>SUM(D9:D13)</f>
        <v>513.8</v>
      </c>
      <c r="E8" s="14"/>
      <c r="F8" s="14"/>
      <c r="G8" s="14"/>
      <c r="H8" s="14"/>
      <c r="I8" s="14"/>
    </row>
    <row r="9" spans="1:9" ht="23.25" customHeight="1">
      <c r="A9" s="59" t="s">
        <v>210</v>
      </c>
      <c r="B9" s="13">
        <f t="shared" si="0"/>
        <v>55</v>
      </c>
      <c r="C9" s="13">
        <f t="shared" si="1"/>
        <v>55</v>
      </c>
      <c r="D9" s="47">
        <v>55</v>
      </c>
      <c r="E9" s="14"/>
      <c r="F9" s="14"/>
      <c r="G9" s="14"/>
      <c r="H9" s="14"/>
      <c r="I9" s="14"/>
    </row>
    <row r="10" spans="1:9" ht="35.25" customHeight="1">
      <c r="A10" s="59" t="s">
        <v>211</v>
      </c>
      <c r="B10" s="13">
        <f t="shared" si="0"/>
        <v>70</v>
      </c>
      <c r="C10" s="13">
        <f t="shared" si="1"/>
        <v>70</v>
      </c>
      <c r="D10" s="47">
        <v>70</v>
      </c>
      <c r="E10" s="14"/>
      <c r="F10" s="14"/>
      <c r="G10" s="14"/>
      <c r="H10" s="14"/>
      <c r="I10" s="14"/>
    </row>
    <row r="11" spans="1:9" ht="34.5" customHeight="1">
      <c r="A11" s="59" t="s">
        <v>212</v>
      </c>
      <c r="B11" s="13">
        <f t="shared" si="0"/>
        <v>207.3</v>
      </c>
      <c r="C11" s="13">
        <f t="shared" si="1"/>
        <v>207.3</v>
      </c>
      <c r="D11" s="47">
        <v>207.3</v>
      </c>
      <c r="E11" s="14"/>
      <c r="F11" s="14"/>
      <c r="G11" s="14"/>
      <c r="H11" s="14"/>
      <c r="I11" s="14"/>
    </row>
    <row r="12" spans="1:9" ht="23.25" customHeight="1">
      <c r="A12" s="59" t="s">
        <v>213</v>
      </c>
      <c r="B12" s="13">
        <f t="shared" si="0"/>
        <v>170</v>
      </c>
      <c r="C12" s="13">
        <f t="shared" si="1"/>
        <v>170</v>
      </c>
      <c r="D12" s="47">
        <v>170</v>
      </c>
      <c r="E12" s="14"/>
      <c r="F12" s="14"/>
      <c r="G12" s="14"/>
      <c r="H12" s="14"/>
      <c r="I12" s="14"/>
    </row>
    <row r="13" spans="1:9" ht="33" customHeight="1">
      <c r="A13" s="60" t="s">
        <v>214</v>
      </c>
      <c r="B13" s="13">
        <f t="shared" si="0"/>
        <v>11.5</v>
      </c>
      <c r="C13" s="13">
        <f t="shared" si="1"/>
        <v>11.5</v>
      </c>
      <c r="D13" s="48">
        <v>11.5</v>
      </c>
      <c r="E13" s="17"/>
      <c r="F13" s="17"/>
      <c r="G13" s="17"/>
      <c r="H13" s="17"/>
      <c r="I13" s="17"/>
    </row>
    <row r="14" spans="1:9" ht="23.25" customHeight="1">
      <c r="A14" s="19" t="s">
        <v>207</v>
      </c>
      <c r="B14" s="13">
        <f>C14+G14+H14</f>
        <v>22.58</v>
      </c>
      <c r="C14" s="13">
        <f>D14+E14+F14</f>
        <v>22.58</v>
      </c>
      <c r="D14" s="48">
        <f>SUM(D15:D16)</f>
        <v>22.58</v>
      </c>
      <c r="E14" s="17"/>
      <c r="F14" s="17"/>
      <c r="G14" s="17"/>
      <c r="H14" s="17"/>
      <c r="I14" s="17"/>
    </row>
    <row r="15" spans="1:9" ht="23.25" customHeight="1">
      <c r="A15" s="59" t="s">
        <v>215</v>
      </c>
      <c r="B15" s="13">
        <f>C15+G15+H15</f>
        <v>16.58</v>
      </c>
      <c r="C15" s="13">
        <f>D15+E15+F15</f>
        <v>16.58</v>
      </c>
      <c r="D15" s="48">
        <v>16.58</v>
      </c>
      <c r="E15" s="17"/>
      <c r="F15" s="17"/>
      <c r="G15" s="17"/>
      <c r="H15" s="17"/>
      <c r="I15" s="17"/>
    </row>
    <row r="16" spans="1:9" ht="23.25" customHeight="1">
      <c r="A16" s="61" t="s">
        <v>216</v>
      </c>
      <c r="B16" s="13">
        <f>C16+G16+H16</f>
        <v>6</v>
      </c>
      <c r="C16" s="13">
        <f>D16+E16+F16</f>
        <v>6</v>
      </c>
      <c r="D16" s="48">
        <v>6</v>
      </c>
      <c r="E16" s="17"/>
      <c r="F16" s="17"/>
      <c r="G16" s="17"/>
      <c r="H16" s="17"/>
      <c r="I16" s="17"/>
    </row>
  </sheetData>
  <sheetProtection/>
  <mergeCells count="7">
    <mergeCell ref="B4:B5"/>
    <mergeCell ref="C4:F4"/>
    <mergeCell ref="G4:G5"/>
    <mergeCell ref="H4:H5"/>
    <mergeCell ref="I4:I5"/>
    <mergeCell ref="A2:I2"/>
    <mergeCell ref="A4:A5"/>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23" sqref="B23"/>
    </sheetView>
  </sheetViews>
  <sheetFormatPr defaultColWidth="9.140625" defaultRowHeight="15"/>
  <cols>
    <col min="1" max="1" width="33.421875" style="0" customWidth="1"/>
    <col min="2" max="2" width="27.140625" style="0" customWidth="1"/>
  </cols>
  <sheetData>
    <row r="1" ht="15">
      <c r="B1" s="4" t="s">
        <v>24</v>
      </c>
    </row>
    <row r="2" spans="1:3" ht="30" customHeight="1">
      <c r="A2" s="53" t="s">
        <v>32</v>
      </c>
      <c r="B2" s="53"/>
      <c r="C2" s="8"/>
    </row>
    <row r="3" spans="1:2" ht="23.25" customHeight="1">
      <c r="A3" s="39" t="s">
        <v>202</v>
      </c>
      <c r="B3" s="4" t="s">
        <v>14</v>
      </c>
    </row>
    <row r="4" spans="1:2" ht="23.25" customHeight="1">
      <c r="A4" s="5" t="s">
        <v>2</v>
      </c>
      <c r="B4" s="25" t="s">
        <v>141</v>
      </c>
    </row>
    <row r="5" spans="1:2" ht="23.25" customHeight="1">
      <c r="A5" s="6" t="s">
        <v>23</v>
      </c>
      <c r="B5" s="13">
        <f>B6+B7</f>
        <v>1139.82</v>
      </c>
    </row>
    <row r="6" spans="1:2" ht="23.25" customHeight="1">
      <c r="A6" s="6" t="s">
        <v>26</v>
      </c>
      <c r="B6" s="12">
        <v>1139.82</v>
      </c>
    </row>
    <row r="7" spans="1:2" ht="23.25" customHeight="1">
      <c r="A7" s="6" t="s">
        <v>25</v>
      </c>
      <c r="B7" s="12"/>
    </row>
    <row r="8" spans="1:2" ht="23.25" customHeight="1">
      <c r="A8" s="6" t="s">
        <v>12</v>
      </c>
      <c r="B8" s="13">
        <f>B9+B10</f>
        <v>0</v>
      </c>
    </row>
    <row r="9" spans="1:2" ht="23.25" customHeight="1">
      <c r="A9" s="6" t="s">
        <v>122</v>
      </c>
      <c r="B9" s="12"/>
    </row>
    <row r="10" spans="1:2" ht="23.25" customHeight="1">
      <c r="A10" s="6" t="s">
        <v>27</v>
      </c>
      <c r="B10" s="12"/>
    </row>
    <row r="11" spans="1:2" ht="23.25" customHeight="1">
      <c r="A11" s="6" t="s">
        <v>5</v>
      </c>
      <c r="B11" s="13">
        <f>B12+B13+B14</f>
        <v>0</v>
      </c>
    </row>
    <row r="12" spans="1:2" ht="23.25" customHeight="1">
      <c r="A12" s="6" t="s">
        <v>28</v>
      </c>
      <c r="B12" s="12"/>
    </row>
    <row r="13" spans="1:2" ht="23.25" customHeight="1">
      <c r="A13" s="6" t="s">
        <v>29</v>
      </c>
      <c r="B13" s="12"/>
    </row>
    <row r="14" spans="1:2" ht="23.25" customHeight="1">
      <c r="A14" s="6" t="s">
        <v>30</v>
      </c>
      <c r="B14" s="12"/>
    </row>
    <row r="15" spans="1:2" ht="23.25" customHeight="1">
      <c r="A15" s="7"/>
      <c r="B15" s="12"/>
    </row>
    <row r="16" spans="1:2" ht="23.25" customHeight="1">
      <c r="A16" s="5" t="s">
        <v>17</v>
      </c>
      <c r="B16" s="13">
        <f>B5+B8+B11</f>
        <v>1139.82</v>
      </c>
    </row>
    <row r="17" spans="1:2" ht="23.25" customHeight="1">
      <c r="A17" s="7"/>
      <c r="B17" s="12"/>
    </row>
    <row r="18" spans="1:2" ht="23.25" customHeight="1">
      <c r="A18" s="6" t="s">
        <v>6</v>
      </c>
      <c r="B18" s="12"/>
    </row>
    <row r="19" spans="1:2" ht="23.25" customHeight="1">
      <c r="A19" s="6" t="s">
        <v>20</v>
      </c>
      <c r="B19" s="12"/>
    </row>
    <row r="20" spans="1:2" ht="23.25" customHeight="1">
      <c r="A20" s="6" t="s">
        <v>13</v>
      </c>
      <c r="B20" s="12"/>
    </row>
    <row r="21" spans="1:2" ht="23.25" customHeight="1">
      <c r="A21" s="3" t="s">
        <v>130</v>
      </c>
      <c r="B21" s="12">
        <v>83.31</v>
      </c>
    </row>
    <row r="22" spans="1:2" ht="23.25" customHeight="1">
      <c r="A22" s="3"/>
      <c r="B22" s="12"/>
    </row>
    <row r="23" spans="1:2" ht="23.25" customHeight="1">
      <c r="A23" s="5" t="s">
        <v>22</v>
      </c>
      <c r="B23" s="13">
        <f>B16+B18+B19+B20+B21</f>
        <v>1223.1299999999999</v>
      </c>
    </row>
  </sheetData>
  <sheetProtection/>
  <mergeCells count="1">
    <mergeCell ref="A2:B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
      <selection activeCell="B6" sqref="B6"/>
    </sheetView>
  </sheetViews>
  <sheetFormatPr defaultColWidth="9.140625" defaultRowHeight="15"/>
  <cols>
    <col min="1" max="1" width="36.421875" style="0" customWidth="1"/>
    <col min="2" max="2" width="26.8515625" style="0" customWidth="1"/>
  </cols>
  <sheetData>
    <row r="1" ht="15">
      <c r="B1" s="4" t="s">
        <v>205</v>
      </c>
    </row>
    <row r="2" spans="1:2" ht="30" customHeight="1">
      <c r="A2" s="53" t="s">
        <v>31</v>
      </c>
      <c r="B2" s="53"/>
    </row>
    <row r="3" spans="1:2" ht="23.25" customHeight="1">
      <c r="A3" t="s">
        <v>202</v>
      </c>
      <c r="B3" s="4" t="s">
        <v>14</v>
      </c>
    </row>
    <row r="4" spans="1:2" ht="23.25" customHeight="1">
      <c r="A4" s="5" t="s">
        <v>2</v>
      </c>
      <c r="B4" s="25" t="s">
        <v>141</v>
      </c>
    </row>
    <row r="5" spans="1:2" ht="23.25" customHeight="1">
      <c r="A5" s="6" t="s">
        <v>3</v>
      </c>
      <c r="B5" s="13">
        <f>SUM(B6:B9)</f>
        <v>684.24</v>
      </c>
    </row>
    <row r="6" spans="1:2" ht="23.25" customHeight="1">
      <c r="A6" s="6" t="s">
        <v>34</v>
      </c>
      <c r="B6" s="14">
        <v>505.25</v>
      </c>
    </row>
    <row r="7" spans="1:2" ht="23.25" customHeight="1">
      <c r="A7" s="6" t="s">
        <v>35</v>
      </c>
      <c r="B7" s="14">
        <v>75.1</v>
      </c>
    </row>
    <row r="8" spans="1:2" ht="23.25" customHeight="1">
      <c r="A8" s="6" t="s">
        <v>36</v>
      </c>
      <c r="B8" s="14">
        <v>98.09</v>
      </c>
    </row>
    <row r="9" spans="1:2" ht="23.25" customHeight="1">
      <c r="A9" s="6" t="s">
        <v>37</v>
      </c>
      <c r="B9" s="14">
        <v>5.8</v>
      </c>
    </row>
    <row r="10" spans="1:2" ht="23.25" customHeight="1">
      <c r="A10" s="7"/>
      <c r="B10" s="14"/>
    </row>
    <row r="11" spans="1:2" ht="23.25" customHeight="1">
      <c r="A11" s="6" t="s">
        <v>4</v>
      </c>
      <c r="B11" s="13">
        <v>538.89</v>
      </c>
    </row>
    <row r="12" spans="1:2" ht="23.25" customHeight="1">
      <c r="A12" s="6" t="s">
        <v>38</v>
      </c>
      <c r="B12" s="14"/>
    </row>
    <row r="13" spans="1:2" ht="23.25" customHeight="1">
      <c r="A13" s="6" t="s">
        <v>39</v>
      </c>
      <c r="B13" s="14"/>
    </row>
    <row r="14" spans="1:2" ht="23.25" customHeight="1">
      <c r="A14" s="6" t="s">
        <v>40</v>
      </c>
      <c r="B14" s="14"/>
    </row>
    <row r="15" spans="1:2" ht="23.25" customHeight="1">
      <c r="A15" s="6" t="s">
        <v>41</v>
      </c>
      <c r="B15" s="14"/>
    </row>
    <row r="16" spans="1:2" ht="23.25" customHeight="1">
      <c r="A16" s="6" t="s">
        <v>42</v>
      </c>
      <c r="B16" s="14"/>
    </row>
    <row r="17" spans="1:2" ht="23.25" customHeight="1">
      <c r="A17" s="6" t="s">
        <v>123</v>
      </c>
      <c r="B17" s="14"/>
    </row>
    <row r="18" spans="1:2" ht="23.25" customHeight="1">
      <c r="A18" s="6" t="s">
        <v>43</v>
      </c>
      <c r="B18" s="14"/>
    </row>
    <row r="19" spans="1:2" ht="23.25" customHeight="1">
      <c r="A19" s="6" t="s">
        <v>119</v>
      </c>
      <c r="B19" s="14">
        <v>538.89</v>
      </c>
    </row>
    <row r="20" spans="1:2" ht="23.25" customHeight="1">
      <c r="A20" s="6" t="s">
        <v>124</v>
      </c>
      <c r="B20" s="14"/>
    </row>
    <row r="21" spans="1:2" ht="23.25" customHeight="1">
      <c r="A21" s="6" t="s">
        <v>44</v>
      </c>
      <c r="B21" s="14"/>
    </row>
    <row r="22" spans="1:2" ht="23.25" customHeight="1">
      <c r="A22" s="7"/>
      <c r="B22" s="14"/>
    </row>
    <row r="23" spans="1:2" ht="23.25" customHeight="1">
      <c r="A23" s="6" t="s">
        <v>45</v>
      </c>
      <c r="B23" s="14"/>
    </row>
    <row r="24" spans="1:2" ht="23.25" customHeight="1">
      <c r="A24" s="7"/>
      <c r="B24" s="14"/>
    </row>
    <row r="25" spans="1:2" ht="23.25" customHeight="1">
      <c r="A25" s="5" t="s">
        <v>18</v>
      </c>
      <c r="B25" s="13">
        <f>B5+B11+B23</f>
        <v>1223.13</v>
      </c>
    </row>
    <row r="26" spans="1:2" ht="23.25" customHeight="1">
      <c r="A26" s="7"/>
      <c r="B26" s="14"/>
    </row>
    <row r="27" spans="1:2" ht="23.25" customHeight="1">
      <c r="A27" s="6" t="s">
        <v>46</v>
      </c>
      <c r="B27" s="14"/>
    </row>
    <row r="28" spans="1:2" ht="23.25" customHeight="1">
      <c r="A28" s="6" t="s">
        <v>7</v>
      </c>
      <c r="B28" s="14"/>
    </row>
    <row r="29" spans="1:2" ht="23.25" customHeight="1">
      <c r="A29" s="6" t="s">
        <v>8</v>
      </c>
      <c r="B29" s="14"/>
    </row>
    <row r="30" spans="1:2" ht="23.25" customHeight="1">
      <c r="A30" s="7"/>
      <c r="B30" s="14"/>
    </row>
    <row r="31" spans="1:2" ht="23.25" customHeight="1">
      <c r="A31" s="5" t="s">
        <v>33</v>
      </c>
      <c r="B31" s="13">
        <f>B25+B27+B28+B29</f>
        <v>1223.13</v>
      </c>
    </row>
  </sheetData>
  <sheetProtection/>
  <mergeCells count="1">
    <mergeCell ref="A2:B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L12" sqref="L12"/>
    </sheetView>
  </sheetViews>
  <sheetFormatPr defaultColWidth="9.140625" defaultRowHeight="15"/>
  <cols>
    <col min="1" max="1" width="27.421875" style="0" customWidth="1"/>
    <col min="2" max="2" width="15.00390625" style="0" customWidth="1"/>
    <col min="3" max="3" width="27.421875" style="0" customWidth="1"/>
    <col min="4" max="4" width="16.00390625" style="0" customWidth="1"/>
  </cols>
  <sheetData>
    <row r="1" ht="15">
      <c r="D1" s="4" t="s">
        <v>51</v>
      </c>
    </row>
    <row r="2" spans="1:4" ht="30" customHeight="1">
      <c r="A2" s="53" t="s">
        <v>47</v>
      </c>
      <c r="B2" s="53"/>
      <c r="C2" s="53"/>
      <c r="D2" s="53"/>
    </row>
    <row r="3" spans="1:4" ht="23.25" customHeight="1">
      <c r="A3" s="39" t="s">
        <v>202</v>
      </c>
      <c r="D3" s="4" t="s">
        <v>14</v>
      </c>
    </row>
    <row r="4" spans="1:4" ht="23.25" customHeight="1">
      <c r="A4" s="55" t="s">
        <v>0</v>
      </c>
      <c r="B4" s="55"/>
      <c r="C4" s="55" t="s">
        <v>1</v>
      </c>
      <c r="D4" s="55"/>
    </row>
    <row r="5" spans="1:4" ht="23.25" customHeight="1">
      <c r="A5" s="5" t="s">
        <v>2</v>
      </c>
      <c r="B5" s="25" t="s">
        <v>141</v>
      </c>
      <c r="C5" s="5" t="s">
        <v>2</v>
      </c>
      <c r="D5" s="25" t="s">
        <v>141</v>
      </c>
    </row>
    <row r="6" spans="1:4" ht="23.25" customHeight="1">
      <c r="A6" s="6" t="s">
        <v>49</v>
      </c>
      <c r="B6" s="14">
        <v>1139.82</v>
      </c>
      <c r="C6" s="6" t="s">
        <v>48</v>
      </c>
      <c r="D6" s="14">
        <v>1220.62</v>
      </c>
    </row>
    <row r="7" spans="1:4" ht="23.25" customHeight="1">
      <c r="A7" s="6" t="s">
        <v>125</v>
      </c>
      <c r="B7" s="14"/>
      <c r="C7" s="6" t="s">
        <v>125</v>
      </c>
      <c r="D7" s="14"/>
    </row>
    <row r="8" spans="1:4" ht="23.25" customHeight="1">
      <c r="A8" s="6" t="s">
        <v>50</v>
      </c>
      <c r="B8" s="14"/>
      <c r="C8" s="6" t="s">
        <v>50</v>
      </c>
      <c r="D8" s="14"/>
    </row>
    <row r="9" spans="1:4" ht="23.25" customHeight="1">
      <c r="A9" s="7"/>
      <c r="B9" s="14"/>
      <c r="C9" s="7"/>
      <c r="D9" s="14"/>
    </row>
    <row r="10" spans="1:4" ht="23.25" customHeight="1">
      <c r="A10" s="5" t="s">
        <v>17</v>
      </c>
      <c r="B10" s="13">
        <f>B6+B7+B8</f>
        <v>1139.82</v>
      </c>
      <c r="C10" s="5" t="s">
        <v>19</v>
      </c>
      <c r="D10" s="13">
        <f>D6+D7+D8</f>
        <v>1220.62</v>
      </c>
    </row>
    <row r="11" spans="1:4" ht="23.25" customHeight="1">
      <c r="A11" s="3"/>
      <c r="B11" s="12"/>
      <c r="C11" s="3"/>
      <c r="D11" s="3"/>
    </row>
    <row r="12" spans="1:4" ht="23.25" customHeight="1">
      <c r="A12" s="23" t="s">
        <v>137</v>
      </c>
      <c r="B12" s="13">
        <v>80.8</v>
      </c>
      <c r="C12" s="22" t="s">
        <v>139</v>
      </c>
      <c r="D12" s="13">
        <f>'表3'!B27</f>
        <v>0</v>
      </c>
    </row>
    <row r="13" spans="1:4" ht="23.25" customHeight="1">
      <c r="A13" s="15" t="s">
        <v>9</v>
      </c>
      <c r="B13" s="13">
        <f>B10+B12</f>
        <v>1220.62</v>
      </c>
      <c r="C13" s="15" t="s">
        <v>10</v>
      </c>
      <c r="D13" s="13">
        <f>D10+D12</f>
        <v>1220.62</v>
      </c>
    </row>
  </sheetData>
  <sheetProtection/>
  <mergeCells count="3">
    <mergeCell ref="A2:D2"/>
    <mergeCell ref="A4:B4"/>
    <mergeCell ref="C4:D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41"/>
  <sheetViews>
    <sheetView zoomScalePageLayoutView="0" workbookViewId="0" topLeftCell="A1">
      <selection activeCell="B6" sqref="B6:D6"/>
    </sheetView>
  </sheetViews>
  <sheetFormatPr defaultColWidth="9.140625" defaultRowHeight="15"/>
  <cols>
    <col min="1" max="1" width="52.421875" style="0" customWidth="1"/>
    <col min="2" max="2" width="12.7109375" style="0" customWidth="1"/>
    <col min="3" max="4" width="16.421875" style="0" customWidth="1"/>
  </cols>
  <sheetData>
    <row r="1" ht="15">
      <c r="D1" s="4" t="s">
        <v>58</v>
      </c>
    </row>
    <row r="2" spans="1:4" ht="30" customHeight="1">
      <c r="A2" s="53" t="s">
        <v>59</v>
      </c>
      <c r="B2" s="53"/>
      <c r="C2" s="53"/>
      <c r="D2" s="53"/>
    </row>
    <row r="3" spans="1:4" ht="23.25" customHeight="1">
      <c r="A3" s="39" t="s">
        <v>202</v>
      </c>
      <c r="D3" s="4" t="s">
        <v>14</v>
      </c>
    </row>
    <row r="4" spans="1:4" ht="23.25" customHeight="1">
      <c r="A4" s="55" t="s">
        <v>52</v>
      </c>
      <c r="B4" s="55" t="s">
        <v>53</v>
      </c>
      <c r="C4" s="55"/>
      <c r="D4" s="55"/>
    </row>
    <row r="5" spans="1:4" ht="23.25" customHeight="1">
      <c r="A5" s="55"/>
      <c r="B5" s="5" t="s">
        <v>54</v>
      </c>
      <c r="C5" s="5" t="s">
        <v>57</v>
      </c>
      <c r="D5" s="5" t="s">
        <v>55</v>
      </c>
    </row>
    <row r="6" spans="1:4" ht="23.25" customHeight="1">
      <c r="A6" s="26" t="s">
        <v>64</v>
      </c>
      <c r="B6" s="13">
        <f>C6+D6</f>
        <v>1220.6179</v>
      </c>
      <c r="C6" s="14">
        <f>C7+C14+C17+C30+C38</f>
        <v>684.24</v>
      </c>
      <c r="D6" s="14">
        <f>D7+D14+D17+D30+D38</f>
        <v>536.3779</v>
      </c>
    </row>
    <row r="7" spans="1:4" ht="23.25" customHeight="1">
      <c r="A7" s="27" t="s">
        <v>60</v>
      </c>
      <c r="B7" s="41">
        <f>C7+D7</f>
        <v>957.14</v>
      </c>
      <c r="C7" s="42">
        <v>445.75</v>
      </c>
      <c r="D7" s="42">
        <v>511.39</v>
      </c>
    </row>
    <row r="8" spans="1:4" ht="23.25" customHeight="1">
      <c r="A8" s="27" t="s">
        <v>145</v>
      </c>
      <c r="B8" s="41">
        <f aca="true" t="shared" si="0" ref="B8:B41">C8+D8</f>
        <v>957.14</v>
      </c>
      <c r="C8" s="42">
        <v>445.75</v>
      </c>
      <c r="D8" s="42">
        <v>511.39</v>
      </c>
    </row>
    <row r="9" spans="1:4" ht="23.25" customHeight="1">
      <c r="A9" s="27" t="s">
        <v>146</v>
      </c>
      <c r="B9" s="41">
        <f t="shared" si="0"/>
        <v>395.08</v>
      </c>
      <c r="C9" s="42">
        <v>395.08</v>
      </c>
      <c r="D9" s="42">
        <v>0</v>
      </c>
    </row>
    <row r="10" spans="1:4" ht="23.25" customHeight="1">
      <c r="A10" s="27" t="s">
        <v>147</v>
      </c>
      <c r="B10" s="41">
        <f t="shared" si="0"/>
        <v>15</v>
      </c>
      <c r="C10" s="42">
        <v>15</v>
      </c>
      <c r="D10" s="42">
        <v>0</v>
      </c>
    </row>
    <row r="11" spans="1:4" ht="23.25" customHeight="1">
      <c r="A11" s="27" t="s">
        <v>148</v>
      </c>
      <c r="B11" s="41">
        <f t="shared" si="0"/>
        <v>55</v>
      </c>
      <c r="C11" s="42">
        <v>0</v>
      </c>
      <c r="D11" s="42">
        <v>55</v>
      </c>
    </row>
    <row r="12" spans="1:4" ht="23.25" customHeight="1">
      <c r="A12" s="27" t="s">
        <v>149</v>
      </c>
      <c r="B12" s="41">
        <f t="shared" si="0"/>
        <v>277.3</v>
      </c>
      <c r="C12" s="42">
        <v>0</v>
      </c>
      <c r="D12" s="42">
        <v>277.3</v>
      </c>
    </row>
    <row r="13" spans="1:4" ht="23.25" customHeight="1">
      <c r="A13" s="27" t="s">
        <v>150</v>
      </c>
      <c r="B13" s="41">
        <f t="shared" si="0"/>
        <v>214.76</v>
      </c>
      <c r="C13" s="42">
        <v>35.67</v>
      </c>
      <c r="D13" s="42">
        <v>179.09</v>
      </c>
    </row>
    <row r="14" spans="1:4" ht="23.25" customHeight="1">
      <c r="A14" s="27" t="s">
        <v>142</v>
      </c>
      <c r="B14" s="41">
        <f t="shared" si="0"/>
        <v>11.5</v>
      </c>
      <c r="C14" s="42">
        <v>0</v>
      </c>
      <c r="D14" s="42">
        <v>11.5</v>
      </c>
    </row>
    <row r="15" spans="1:4" ht="23.25" customHeight="1">
      <c r="A15" s="27" t="s">
        <v>151</v>
      </c>
      <c r="B15" s="41">
        <f t="shared" si="0"/>
        <v>11.5</v>
      </c>
      <c r="C15" s="42">
        <v>0</v>
      </c>
      <c r="D15" s="42">
        <v>11.5</v>
      </c>
    </row>
    <row r="16" spans="1:4" ht="23.25" customHeight="1">
      <c r="A16" s="27" t="s">
        <v>152</v>
      </c>
      <c r="B16" s="41">
        <f t="shared" si="0"/>
        <v>11.5</v>
      </c>
      <c r="C16" s="42">
        <v>0</v>
      </c>
      <c r="D16" s="42">
        <v>11.5</v>
      </c>
    </row>
    <row r="17" spans="1:4" ht="23.25" customHeight="1">
      <c r="A17" s="27" t="s">
        <v>121</v>
      </c>
      <c r="B17" s="41">
        <f t="shared" si="0"/>
        <v>164.35999999999999</v>
      </c>
      <c r="C17" s="42">
        <v>161.16</v>
      </c>
      <c r="D17" s="42">
        <v>3.2</v>
      </c>
    </row>
    <row r="18" spans="1:4" ht="23.25" customHeight="1">
      <c r="A18" s="27" t="s">
        <v>153</v>
      </c>
      <c r="B18" s="41">
        <f t="shared" si="0"/>
        <v>164.35999999999999</v>
      </c>
      <c r="C18" s="42">
        <v>161.16</v>
      </c>
      <c r="D18" s="42">
        <v>3.2</v>
      </c>
    </row>
    <row r="19" spans="1:4" ht="23.25" customHeight="1">
      <c r="A19" s="27" t="s">
        <v>154</v>
      </c>
      <c r="B19" s="41">
        <f t="shared" si="0"/>
        <v>33.6</v>
      </c>
      <c r="C19" s="42">
        <v>33.6</v>
      </c>
      <c r="D19" s="42">
        <v>0</v>
      </c>
    </row>
    <row r="20" spans="1:4" ht="23.25" customHeight="1">
      <c r="A20" s="27" t="s">
        <v>155</v>
      </c>
      <c r="B20" s="41">
        <f t="shared" si="0"/>
        <v>3.2</v>
      </c>
      <c r="C20" s="42">
        <v>0</v>
      </c>
      <c r="D20" s="42">
        <v>3.2</v>
      </c>
    </row>
    <row r="21" spans="1:4" ht="23.25" customHeight="1">
      <c r="A21" s="27" t="s">
        <v>156</v>
      </c>
      <c r="B21" s="41">
        <f t="shared" si="0"/>
        <v>3.2</v>
      </c>
      <c r="C21" s="42">
        <v>0</v>
      </c>
      <c r="D21" s="42">
        <v>3.2</v>
      </c>
    </row>
    <row r="22" spans="1:4" ht="23.25" customHeight="1">
      <c r="A22" s="27" t="s">
        <v>157</v>
      </c>
      <c r="B22" s="41">
        <f t="shared" si="0"/>
        <v>89.4</v>
      </c>
      <c r="C22" s="42">
        <v>89.4</v>
      </c>
      <c r="D22" s="42">
        <v>0</v>
      </c>
    </row>
    <row r="23" spans="1:4" ht="23.25" customHeight="1">
      <c r="A23" s="27" t="s">
        <v>158</v>
      </c>
      <c r="B23" s="41">
        <f t="shared" si="0"/>
        <v>84</v>
      </c>
      <c r="C23" s="42">
        <v>84</v>
      </c>
      <c r="D23" s="42">
        <v>0</v>
      </c>
    </row>
    <row r="24" spans="1:4" ht="23.25" customHeight="1">
      <c r="A24" s="27" t="s">
        <v>159</v>
      </c>
      <c r="B24" s="41">
        <f t="shared" si="0"/>
        <v>5.4</v>
      </c>
      <c r="C24" s="42">
        <v>5.4</v>
      </c>
      <c r="D24" s="42">
        <v>0</v>
      </c>
    </row>
    <row r="25" spans="1:4" ht="23.25" customHeight="1">
      <c r="A25" s="27" t="s">
        <v>160</v>
      </c>
      <c r="B25" s="41">
        <f t="shared" si="0"/>
        <v>5.4</v>
      </c>
      <c r="C25" s="42">
        <v>5.4</v>
      </c>
      <c r="D25" s="42">
        <v>0</v>
      </c>
    </row>
    <row r="26" spans="1:4" ht="23.25" customHeight="1">
      <c r="A26" s="17" t="s">
        <v>161</v>
      </c>
      <c r="B26" s="41">
        <f t="shared" si="0"/>
        <v>38.16</v>
      </c>
      <c r="C26" s="42">
        <v>38.16</v>
      </c>
      <c r="D26" s="42">
        <v>0</v>
      </c>
    </row>
    <row r="27" spans="1:4" ht="23.25" customHeight="1">
      <c r="A27" s="17" t="s">
        <v>162</v>
      </c>
      <c r="B27" s="41">
        <f t="shared" si="0"/>
        <v>36</v>
      </c>
      <c r="C27" s="42">
        <v>36</v>
      </c>
      <c r="D27" s="42">
        <v>0</v>
      </c>
    </row>
    <row r="28" spans="1:4" ht="23.25" customHeight="1">
      <c r="A28" s="17" t="s">
        <v>163</v>
      </c>
      <c r="B28" s="41">
        <f t="shared" si="0"/>
        <v>2.16</v>
      </c>
      <c r="C28" s="42">
        <v>2.16</v>
      </c>
      <c r="D28" s="42">
        <v>0</v>
      </c>
    </row>
    <row r="29" spans="1:4" ht="23.25" customHeight="1">
      <c r="A29" s="17" t="s">
        <v>164</v>
      </c>
      <c r="B29" s="41">
        <f t="shared" si="0"/>
        <v>2.16</v>
      </c>
      <c r="C29" s="42">
        <v>2.16</v>
      </c>
      <c r="D29" s="42">
        <v>0</v>
      </c>
    </row>
    <row r="30" spans="1:4" ht="23.25" customHeight="1">
      <c r="A30" s="21" t="s">
        <v>143</v>
      </c>
      <c r="B30" s="41">
        <f t="shared" si="0"/>
        <v>32.8979</v>
      </c>
      <c r="C30" s="42">
        <v>31.01</v>
      </c>
      <c r="D30" s="42">
        <v>1.8879</v>
      </c>
    </row>
    <row r="31" spans="1:4" ht="23.25" customHeight="1">
      <c r="A31" s="28" t="s">
        <v>165</v>
      </c>
      <c r="B31" s="41">
        <f t="shared" si="0"/>
        <v>7.2819</v>
      </c>
      <c r="C31" s="42">
        <v>5.394</v>
      </c>
      <c r="D31" s="42">
        <v>1.8879</v>
      </c>
    </row>
    <row r="32" spans="1:4" ht="23.25" customHeight="1">
      <c r="A32" s="28" t="s">
        <v>166</v>
      </c>
      <c r="B32" s="41">
        <f t="shared" si="0"/>
        <v>7.2819</v>
      </c>
      <c r="C32" s="42">
        <v>5.394</v>
      </c>
      <c r="D32" s="42">
        <v>1.8879</v>
      </c>
    </row>
    <row r="33" spans="1:4" ht="23.25" customHeight="1">
      <c r="A33" s="28" t="s">
        <v>167</v>
      </c>
      <c r="B33" s="41">
        <f t="shared" si="0"/>
        <v>25.62</v>
      </c>
      <c r="C33" s="42">
        <v>25.62</v>
      </c>
      <c r="D33" s="42">
        <v>0</v>
      </c>
    </row>
    <row r="34" spans="1:4" ht="23.25" customHeight="1">
      <c r="A34" s="28" t="s">
        <v>168</v>
      </c>
      <c r="B34" s="41">
        <f t="shared" si="0"/>
        <v>13.92</v>
      </c>
      <c r="C34" s="42">
        <v>13.92</v>
      </c>
      <c r="D34" s="42">
        <v>0</v>
      </c>
    </row>
    <row r="35" spans="1:4" ht="23.25" customHeight="1">
      <c r="A35" s="28" t="s">
        <v>169</v>
      </c>
      <c r="B35" s="41">
        <f t="shared" si="0"/>
        <v>0.72</v>
      </c>
      <c r="C35" s="42">
        <v>0.72</v>
      </c>
      <c r="D35" s="42">
        <v>0</v>
      </c>
    </row>
    <row r="36" spans="1:4" ht="23.25" customHeight="1">
      <c r="A36" s="28" t="s">
        <v>170</v>
      </c>
      <c r="B36" s="41">
        <f t="shared" si="0"/>
        <v>0.72</v>
      </c>
      <c r="C36" s="42">
        <v>0.72</v>
      </c>
      <c r="D36" s="42">
        <v>0</v>
      </c>
    </row>
    <row r="37" spans="1:4" ht="23.25" customHeight="1">
      <c r="A37" s="28" t="s">
        <v>171</v>
      </c>
      <c r="B37" s="41">
        <f t="shared" si="0"/>
        <v>10.98</v>
      </c>
      <c r="C37" s="42">
        <v>10.98</v>
      </c>
      <c r="D37" s="42">
        <v>0</v>
      </c>
    </row>
    <row r="38" spans="1:4" ht="23.25" customHeight="1">
      <c r="A38" s="28" t="s">
        <v>144</v>
      </c>
      <c r="B38" s="41">
        <f t="shared" si="0"/>
        <v>54.72</v>
      </c>
      <c r="C38" s="42">
        <v>46.32</v>
      </c>
      <c r="D38" s="42">
        <v>8.4</v>
      </c>
    </row>
    <row r="39" spans="1:4" ht="23.25" customHeight="1">
      <c r="A39" s="28" t="s">
        <v>172</v>
      </c>
      <c r="B39" s="41">
        <f t="shared" si="0"/>
        <v>54.72</v>
      </c>
      <c r="C39" s="42">
        <v>46.32</v>
      </c>
      <c r="D39" s="42">
        <v>8.4</v>
      </c>
    </row>
    <row r="40" spans="1:4" ht="23.25" customHeight="1">
      <c r="A40" s="28" t="s">
        <v>173</v>
      </c>
      <c r="B40" s="41">
        <f t="shared" si="0"/>
        <v>54.72</v>
      </c>
      <c r="C40" s="42">
        <v>46.32</v>
      </c>
      <c r="D40" s="42">
        <v>8.4</v>
      </c>
    </row>
    <row r="41" spans="1:4" ht="23.25" customHeight="1">
      <c r="A41" s="28" t="s">
        <v>174</v>
      </c>
      <c r="B41" s="41">
        <f t="shared" si="0"/>
        <v>54.72</v>
      </c>
      <c r="C41" s="42">
        <v>46.32</v>
      </c>
      <c r="D41" s="42">
        <v>8.4</v>
      </c>
    </row>
  </sheetData>
  <sheetProtection/>
  <mergeCells count="3">
    <mergeCell ref="A4:A5"/>
    <mergeCell ref="B4:D4"/>
    <mergeCell ref="A2:D2"/>
  </mergeCells>
  <printOptions/>
  <pageMargins left="0.49" right="0.1968503937007874" top="0.7480314960629921" bottom="0.7480314960629921"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53"/>
  <sheetViews>
    <sheetView zoomScalePageLayoutView="0" workbookViewId="0" topLeftCell="A1">
      <selection activeCell="C5" sqref="C5"/>
    </sheetView>
  </sheetViews>
  <sheetFormatPr defaultColWidth="9.140625" defaultRowHeight="15"/>
  <cols>
    <col min="1" max="1" width="32.421875" style="0" customWidth="1"/>
    <col min="2" max="2" width="41.28125" style="0" customWidth="1"/>
    <col min="3" max="3" width="20.00390625" style="30" customWidth="1"/>
  </cols>
  <sheetData>
    <row r="1" ht="15">
      <c r="C1" s="29" t="s">
        <v>63</v>
      </c>
    </row>
    <row r="2" spans="1:3" ht="30" customHeight="1">
      <c r="A2" s="53" t="s">
        <v>114</v>
      </c>
      <c r="B2" s="53"/>
      <c r="C2" s="53"/>
    </row>
    <row r="3" spans="1:3" ht="23.25" customHeight="1">
      <c r="A3" s="39" t="s">
        <v>202</v>
      </c>
      <c r="C3" s="29" t="s">
        <v>14</v>
      </c>
    </row>
    <row r="4" spans="1:3" ht="23.25" customHeight="1">
      <c r="A4" s="5" t="s">
        <v>61</v>
      </c>
      <c r="B4" s="5" t="s">
        <v>62</v>
      </c>
      <c r="C4" s="31" t="s">
        <v>193</v>
      </c>
    </row>
    <row r="5" spans="1:3" ht="23.25" customHeight="1">
      <c r="A5" s="7"/>
      <c r="B5" s="9" t="s">
        <v>64</v>
      </c>
      <c r="C5" s="34">
        <f>C6+C18+C29+C32+C47</f>
        <v>684.24</v>
      </c>
    </row>
    <row r="6" spans="1:3" ht="23.25" customHeight="1">
      <c r="A6" s="24" t="s">
        <v>65</v>
      </c>
      <c r="B6" s="6"/>
      <c r="C6" s="35">
        <v>465.14</v>
      </c>
    </row>
    <row r="7" spans="1:3" ht="23.25" customHeight="1">
      <c r="A7" s="24" t="s">
        <v>69</v>
      </c>
      <c r="B7" s="24" t="s">
        <v>67</v>
      </c>
      <c r="C7" s="35">
        <v>284</v>
      </c>
    </row>
    <row r="8" spans="1:3" ht="23.25" customHeight="1">
      <c r="A8" s="24" t="s">
        <v>69</v>
      </c>
      <c r="B8" s="24" t="s">
        <v>80</v>
      </c>
      <c r="C8" s="35">
        <v>216</v>
      </c>
    </row>
    <row r="9" spans="1:3" ht="23.25" customHeight="1">
      <c r="A9" s="24" t="s">
        <v>69</v>
      </c>
      <c r="B9" s="24" t="s">
        <v>81</v>
      </c>
      <c r="C9" s="35">
        <v>68</v>
      </c>
    </row>
    <row r="10" spans="1:3" ht="23.25" customHeight="1">
      <c r="A10" s="24" t="s">
        <v>175</v>
      </c>
      <c r="B10" s="24" t="s">
        <v>67</v>
      </c>
      <c r="C10" s="35">
        <v>139.14</v>
      </c>
    </row>
    <row r="11" spans="1:3" ht="23.25" customHeight="1">
      <c r="A11" s="24" t="s">
        <v>175</v>
      </c>
      <c r="B11" s="24" t="s">
        <v>176</v>
      </c>
      <c r="C11" s="35">
        <v>84</v>
      </c>
    </row>
    <row r="12" spans="1:3" ht="23.25" customHeight="1">
      <c r="A12" s="24" t="s">
        <v>175</v>
      </c>
      <c r="B12" s="24" t="s">
        <v>177</v>
      </c>
      <c r="C12" s="35">
        <v>36</v>
      </c>
    </row>
    <row r="13" spans="1:3" ht="23.25" customHeight="1">
      <c r="A13" s="24" t="s">
        <v>175</v>
      </c>
      <c r="B13" s="24" t="s">
        <v>178</v>
      </c>
      <c r="C13" s="35">
        <v>10.32</v>
      </c>
    </row>
    <row r="14" spans="1:3" ht="23.25" customHeight="1">
      <c r="A14" s="24" t="s">
        <v>175</v>
      </c>
      <c r="B14" s="24" t="s">
        <v>179</v>
      </c>
      <c r="C14" s="35">
        <v>7.74</v>
      </c>
    </row>
    <row r="15" spans="1:3" ht="23.25" customHeight="1">
      <c r="A15" s="24" t="s">
        <v>175</v>
      </c>
      <c r="B15" s="24" t="s">
        <v>180</v>
      </c>
      <c r="C15" s="35">
        <v>1.08</v>
      </c>
    </row>
    <row r="16" spans="1:3" ht="23.25" customHeight="1">
      <c r="A16" s="24" t="s">
        <v>70</v>
      </c>
      <c r="B16" s="24" t="s">
        <v>67</v>
      </c>
      <c r="C16" s="35">
        <v>42</v>
      </c>
    </row>
    <row r="17" spans="1:3" ht="23.25" customHeight="1">
      <c r="A17" s="24" t="s">
        <v>70</v>
      </c>
      <c r="B17" s="24" t="s">
        <v>82</v>
      </c>
      <c r="C17" s="35">
        <v>42</v>
      </c>
    </row>
    <row r="18" spans="1:3" ht="23.25" customHeight="1">
      <c r="A18" s="24" t="s">
        <v>79</v>
      </c>
      <c r="B18" s="6"/>
      <c r="C18" s="35">
        <v>71.2</v>
      </c>
    </row>
    <row r="19" spans="1:3" ht="23.25" customHeight="1">
      <c r="A19" s="24" t="s">
        <v>71</v>
      </c>
      <c r="B19" s="24" t="s">
        <v>94</v>
      </c>
      <c r="C19" s="35">
        <v>19.2</v>
      </c>
    </row>
    <row r="20" spans="1:3" ht="23.25" customHeight="1">
      <c r="A20" s="24" t="s">
        <v>71</v>
      </c>
      <c r="B20" s="24" t="s">
        <v>83</v>
      </c>
      <c r="C20" s="35">
        <v>3</v>
      </c>
    </row>
    <row r="21" spans="1:3" ht="23.25" customHeight="1">
      <c r="A21" s="24" t="s">
        <v>71</v>
      </c>
      <c r="B21" s="24" t="s">
        <v>84</v>
      </c>
      <c r="C21" s="35">
        <v>1.2</v>
      </c>
    </row>
    <row r="22" spans="1:3" ht="23.25" customHeight="1">
      <c r="A22" s="24" t="s">
        <v>71</v>
      </c>
      <c r="B22" s="24" t="s">
        <v>85</v>
      </c>
      <c r="C22" s="35">
        <v>15</v>
      </c>
    </row>
    <row r="23" spans="1:3" ht="23.25" customHeight="1">
      <c r="A23" s="24" t="s">
        <v>73</v>
      </c>
      <c r="B23" s="24" t="s">
        <v>94</v>
      </c>
      <c r="C23" s="35">
        <v>13.23</v>
      </c>
    </row>
    <row r="24" spans="1:3" ht="23.25" customHeight="1">
      <c r="A24" s="24" t="s">
        <v>73</v>
      </c>
      <c r="B24" s="24" t="s">
        <v>90</v>
      </c>
      <c r="C24" s="35">
        <v>13.23</v>
      </c>
    </row>
    <row r="25" spans="1:3" ht="23.25" customHeight="1">
      <c r="A25" s="24" t="s">
        <v>74</v>
      </c>
      <c r="B25" s="24" t="s">
        <v>94</v>
      </c>
      <c r="C25" s="35">
        <v>15.67</v>
      </c>
    </row>
    <row r="26" spans="1:3" ht="23.25" customHeight="1">
      <c r="A26" s="24" t="s">
        <v>74</v>
      </c>
      <c r="B26" s="24" t="s">
        <v>91</v>
      </c>
      <c r="C26" s="35">
        <v>15.67</v>
      </c>
    </row>
    <row r="27" spans="1:3" ht="23.25" customHeight="1">
      <c r="A27" s="24" t="s">
        <v>75</v>
      </c>
      <c r="B27" s="24" t="s">
        <v>94</v>
      </c>
      <c r="C27" s="35">
        <v>23.1</v>
      </c>
    </row>
    <row r="28" spans="1:3" ht="23.25" customHeight="1">
      <c r="A28" s="24" t="s">
        <v>75</v>
      </c>
      <c r="B28" s="24" t="s">
        <v>92</v>
      </c>
      <c r="C28" s="35">
        <v>23.1</v>
      </c>
    </row>
    <row r="29" spans="1:3" ht="23.25" customHeight="1">
      <c r="A29" s="24" t="s">
        <v>76</v>
      </c>
      <c r="B29" s="6"/>
      <c r="C29" s="35">
        <v>5.8</v>
      </c>
    </row>
    <row r="30" spans="1:3" ht="23.25" customHeight="1">
      <c r="A30" s="24" t="s">
        <v>77</v>
      </c>
      <c r="B30" s="24" t="s">
        <v>68</v>
      </c>
      <c r="C30" s="35">
        <v>5.8</v>
      </c>
    </row>
    <row r="31" spans="1:3" ht="23.25" customHeight="1">
      <c r="A31" s="24" t="s">
        <v>77</v>
      </c>
      <c r="B31" s="24" t="s">
        <v>93</v>
      </c>
      <c r="C31" s="35">
        <v>5.8</v>
      </c>
    </row>
    <row r="32" spans="1:3" ht="23.25" customHeight="1">
      <c r="A32" s="32" t="s">
        <v>181</v>
      </c>
      <c r="B32" s="6"/>
      <c r="C32" s="35">
        <v>44.01</v>
      </c>
    </row>
    <row r="33" spans="1:3" ht="23.25" customHeight="1">
      <c r="A33" s="24" t="s">
        <v>183</v>
      </c>
      <c r="B33" s="24" t="s">
        <v>67</v>
      </c>
      <c r="C33" s="35">
        <v>40.11</v>
      </c>
    </row>
    <row r="34" spans="1:3" ht="23.25" customHeight="1">
      <c r="A34" s="24" t="s">
        <v>183</v>
      </c>
      <c r="B34" s="24" t="s">
        <v>80</v>
      </c>
      <c r="C34" s="35">
        <v>20.4</v>
      </c>
    </row>
    <row r="35" spans="1:3" ht="23.25" customHeight="1">
      <c r="A35" s="24" t="s">
        <v>182</v>
      </c>
      <c r="B35" s="24" t="s">
        <v>81</v>
      </c>
      <c r="C35" s="35">
        <v>2.4</v>
      </c>
    </row>
    <row r="36" spans="1:3" ht="23.25" customHeight="1">
      <c r="A36" s="24" t="s">
        <v>182</v>
      </c>
      <c r="B36" s="24" t="s">
        <v>184</v>
      </c>
      <c r="C36" s="35">
        <v>4.08</v>
      </c>
    </row>
    <row r="37" spans="1:3" ht="23.25" customHeight="1">
      <c r="A37" s="24" t="s">
        <v>182</v>
      </c>
      <c r="B37" s="24" t="s">
        <v>176</v>
      </c>
      <c r="C37" s="35">
        <v>5.4</v>
      </c>
    </row>
    <row r="38" spans="1:3" ht="23.25" customHeight="1">
      <c r="A38" s="24" t="s">
        <v>182</v>
      </c>
      <c r="B38" s="24" t="s">
        <v>177</v>
      </c>
      <c r="C38" s="35">
        <v>2.16</v>
      </c>
    </row>
    <row r="39" spans="1:3" ht="23.25" customHeight="1">
      <c r="A39" s="24" t="s">
        <v>182</v>
      </c>
      <c r="B39" s="24" t="s">
        <v>178</v>
      </c>
      <c r="C39" s="35">
        <v>0.72</v>
      </c>
    </row>
    <row r="40" spans="1:3" ht="23.25" customHeight="1">
      <c r="A40" s="24" t="s">
        <v>182</v>
      </c>
      <c r="B40" s="24" t="s">
        <v>179</v>
      </c>
      <c r="C40" s="35">
        <v>0.54</v>
      </c>
    </row>
    <row r="41" spans="1:3" ht="23.25" customHeight="1">
      <c r="A41" s="24" t="s">
        <v>182</v>
      </c>
      <c r="B41" s="24" t="s">
        <v>180</v>
      </c>
      <c r="C41" s="35">
        <v>0.09</v>
      </c>
    </row>
    <row r="42" spans="1:3" ht="23.25" customHeight="1">
      <c r="A42" s="24" t="s">
        <v>182</v>
      </c>
      <c r="B42" s="24" t="s">
        <v>82</v>
      </c>
      <c r="C42" s="35">
        <v>4.32</v>
      </c>
    </row>
    <row r="43" spans="1:3" ht="23.25" customHeight="1">
      <c r="A43" s="24" t="s">
        <v>185</v>
      </c>
      <c r="B43" s="32" t="s">
        <v>94</v>
      </c>
      <c r="C43" s="35">
        <v>3.9</v>
      </c>
    </row>
    <row r="44" spans="1:3" ht="23.25" customHeight="1">
      <c r="A44" s="24" t="s">
        <v>185</v>
      </c>
      <c r="B44" s="24" t="s">
        <v>83</v>
      </c>
      <c r="C44" s="35">
        <v>1.8</v>
      </c>
    </row>
    <row r="45" spans="1:3" ht="23.25" customHeight="1">
      <c r="A45" s="24" t="s">
        <v>185</v>
      </c>
      <c r="B45" s="17" t="s">
        <v>90</v>
      </c>
      <c r="C45" s="36">
        <v>1</v>
      </c>
    </row>
    <row r="46" spans="1:3" ht="23.25" customHeight="1">
      <c r="A46" s="24" t="s">
        <v>185</v>
      </c>
      <c r="B46" s="17" t="s">
        <v>92</v>
      </c>
      <c r="C46" s="36">
        <v>1.1</v>
      </c>
    </row>
    <row r="47" spans="1:3" ht="23.25" customHeight="1">
      <c r="A47" s="33" t="s">
        <v>186</v>
      </c>
      <c r="B47" s="17"/>
      <c r="C47" s="36">
        <v>98.09</v>
      </c>
    </row>
    <row r="48" spans="1:3" ht="23.25" customHeight="1">
      <c r="A48" s="33" t="s">
        <v>78</v>
      </c>
      <c r="B48" s="33" t="s">
        <v>187</v>
      </c>
      <c r="C48" s="36">
        <v>5.394</v>
      </c>
    </row>
    <row r="49" spans="1:3" ht="23.25" customHeight="1">
      <c r="A49" s="33" t="s">
        <v>78</v>
      </c>
      <c r="B49" s="33" t="s">
        <v>188</v>
      </c>
      <c r="C49" s="36">
        <v>5.394</v>
      </c>
    </row>
    <row r="50" spans="1:3" ht="23.25" customHeight="1">
      <c r="A50" s="33" t="s">
        <v>189</v>
      </c>
      <c r="B50" s="33" t="s">
        <v>190</v>
      </c>
      <c r="C50" s="36">
        <v>39.9</v>
      </c>
    </row>
    <row r="51" spans="1:3" ht="23.25" customHeight="1">
      <c r="A51" s="33" t="s">
        <v>189</v>
      </c>
      <c r="B51" s="33" t="s">
        <v>191</v>
      </c>
      <c r="C51" s="36">
        <v>39.9</v>
      </c>
    </row>
    <row r="52" spans="1:3" ht="23.25" customHeight="1">
      <c r="A52" s="33" t="s">
        <v>192</v>
      </c>
      <c r="B52" s="17" t="s">
        <v>190</v>
      </c>
      <c r="C52" s="36">
        <v>52.8</v>
      </c>
    </row>
    <row r="53" spans="1:3" ht="23.25" customHeight="1">
      <c r="A53" s="33" t="s">
        <v>192</v>
      </c>
      <c r="B53" s="17" t="s">
        <v>204</v>
      </c>
      <c r="C53" s="36">
        <v>52.8</v>
      </c>
    </row>
  </sheetData>
  <sheetProtection/>
  <mergeCells count="1">
    <mergeCell ref="A2:C2"/>
  </mergeCells>
  <printOptions/>
  <pageMargins left="0.7086614173228347" right="0.2362204724409449"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C5" sqref="C5"/>
    </sheetView>
  </sheetViews>
  <sheetFormatPr defaultColWidth="9.140625" defaultRowHeight="15"/>
  <cols>
    <col min="1" max="1" width="33.28125" style="0" customWidth="1"/>
    <col min="2" max="2" width="35.8515625" style="0" customWidth="1"/>
    <col min="3" max="3" width="22.28125" style="0" customWidth="1"/>
  </cols>
  <sheetData>
    <row r="1" ht="15">
      <c r="C1" s="4" t="s">
        <v>116</v>
      </c>
    </row>
    <row r="2" spans="1:3" ht="30" customHeight="1">
      <c r="A2" s="53" t="s">
        <v>115</v>
      </c>
      <c r="B2" s="53"/>
      <c r="C2" s="53"/>
    </row>
    <row r="3" spans="1:3" ht="23.25" customHeight="1">
      <c r="A3" s="39" t="s">
        <v>202</v>
      </c>
      <c r="C3" s="4" t="s">
        <v>14</v>
      </c>
    </row>
    <row r="4" spans="1:3" ht="23.25" customHeight="1">
      <c r="A4" s="5" t="s">
        <v>61</v>
      </c>
      <c r="B4" s="5" t="s">
        <v>62</v>
      </c>
      <c r="C4" s="38" t="s">
        <v>193</v>
      </c>
    </row>
    <row r="5" spans="1:3" ht="23.25" customHeight="1">
      <c r="A5" s="7"/>
      <c r="B5" s="9" t="s">
        <v>97</v>
      </c>
      <c r="C5" s="37">
        <f>C6+C12+C22+C25+C29+C33</f>
        <v>536.38</v>
      </c>
    </row>
    <row r="6" spans="1:3" ht="23.25" customHeight="1">
      <c r="A6" s="44" t="s">
        <v>65</v>
      </c>
      <c r="B6" s="44"/>
      <c r="C6" s="43">
        <f>C7+C10</f>
        <v>78.4</v>
      </c>
    </row>
    <row r="7" spans="1:3" ht="23.25" customHeight="1">
      <c r="A7" s="44" t="s">
        <v>69</v>
      </c>
      <c r="B7" s="44" t="s">
        <v>67</v>
      </c>
      <c r="C7" s="43">
        <v>70</v>
      </c>
    </row>
    <row r="8" spans="1:3" ht="23.25" customHeight="1">
      <c r="A8" s="44" t="s">
        <v>69</v>
      </c>
      <c r="B8" s="44" t="s">
        <v>80</v>
      </c>
      <c r="C8" s="43">
        <v>54</v>
      </c>
    </row>
    <row r="9" spans="1:3" ht="23.25" customHeight="1">
      <c r="A9" s="44" t="s">
        <v>69</v>
      </c>
      <c r="B9" s="44" t="s">
        <v>81</v>
      </c>
      <c r="C9" s="43">
        <v>16</v>
      </c>
    </row>
    <row r="10" spans="1:3" ht="23.25" customHeight="1">
      <c r="A10" s="44" t="s">
        <v>70</v>
      </c>
      <c r="B10" s="44" t="s">
        <v>67</v>
      </c>
      <c r="C10" s="43">
        <v>8.4</v>
      </c>
    </row>
    <row r="11" spans="1:3" ht="23.25" customHeight="1">
      <c r="A11" s="44" t="s">
        <v>70</v>
      </c>
      <c r="B11" s="44" t="s">
        <v>82</v>
      </c>
      <c r="C11" s="43">
        <v>8.4</v>
      </c>
    </row>
    <row r="12" spans="1:3" ht="23.25" customHeight="1">
      <c r="A12" s="44" t="s">
        <v>79</v>
      </c>
      <c r="B12" s="44"/>
      <c r="C12" s="43">
        <v>418.8121</v>
      </c>
    </row>
    <row r="13" spans="1:3" ht="23.25" customHeight="1">
      <c r="A13" s="44" t="s">
        <v>71</v>
      </c>
      <c r="B13" s="44" t="s">
        <v>94</v>
      </c>
      <c r="C13" s="43">
        <v>15</v>
      </c>
    </row>
    <row r="14" spans="1:3" ht="23.25" customHeight="1">
      <c r="A14" s="44" t="s">
        <v>71</v>
      </c>
      <c r="B14" s="44" t="s">
        <v>83</v>
      </c>
      <c r="C14" s="43">
        <v>15</v>
      </c>
    </row>
    <row r="15" spans="1:3" ht="23.25" customHeight="1">
      <c r="A15" s="44" t="s">
        <v>86</v>
      </c>
      <c r="B15" s="44" t="s">
        <v>94</v>
      </c>
      <c r="C15" s="43">
        <v>0.5</v>
      </c>
    </row>
    <row r="16" spans="1:3" ht="23.25" customHeight="1">
      <c r="A16" s="44" t="s">
        <v>86</v>
      </c>
      <c r="B16" s="44" t="s">
        <v>87</v>
      </c>
      <c r="C16" s="43">
        <v>0.5</v>
      </c>
    </row>
    <row r="17" spans="1:3" ht="23.25" customHeight="1">
      <c r="A17" s="44" t="s">
        <v>72</v>
      </c>
      <c r="B17" s="44" t="s">
        <v>94</v>
      </c>
      <c r="C17" s="43">
        <v>317.3</v>
      </c>
    </row>
    <row r="18" spans="1:3" ht="23.25" customHeight="1">
      <c r="A18" s="44" t="s">
        <v>194</v>
      </c>
      <c r="B18" s="44" t="s">
        <v>88</v>
      </c>
      <c r="C18" s="43">
        <v>248</v>
      </c>
    </row>
    <row r="19" spans="1:3" ht="23.25" customHeight="1">
      <c r="A19" s="44" t="s">
        <v>194</v>
      </c>
      <c r="B19" s="44" t="s">
        <v>89</v>
      </c>
      <c r="C19" s="43">
        <v>69.3</v>
      </c>
    </row>
    <row r="20" spans="1:3" ht="23.25" customHeight="1">
      <c r="A20" s="44" t="s">
        <v>75</v>
      </c>
      <c r="B20" s="44" t="s">
        <v>94</v>
      </c>
      <c r="C20" s="43">
        <v>86.0121</v>
      </c>
    </row>
    <row r="21" spans="1:3" ht="23.25" customHeight="1">
      <c r="A21" s="44" t="s">
        <v>75</v>
      </c>
      <c r="B21" s="44" t="s">
        <v>92</v>
      </c>
      <c r="C21" s="43">
        <v>86.0121</v>
      </c>
    </row>
    <row r="22" spans="1:3" ht="23.25" customHeight="1">
      <c r="A22" s="44" t="s">
        <v>76</v>
      </c>
      <c r="B22" s="44"/>
      <c r="C22" s="43">
        <v>11.5</v>
      </c>
    </row>
    <row r="23" spans="1:3" ht="23.25" customHeight="1">
      <c r="A23" s="44" t="s">
        <v>195</v>
      </c>
      <c r="B23" s="44" t="s">
        <v>68</v>
      </c>
      <c r="C23" s="43">
        <v>11.5</v>
      </c>
    </row>
    <row r="24" spans="1:3" ht="23.25" customHeight="1">
      <c r="A24" s="44" t="s">
        <v>195</v>
      </c>
      <c r="B24" s="44" t="s">
        <v>196</v>
      </c>
      <c r="C24" s="43">
        <v>11.5</v>
      </c>
    </row>
    <row r="25" spans="1:3" ht="23.25" customHeight="1">
      <c r="A25" s="44" t="s">
        <v>181</v>
      </c>
      <c r="B25" s="44"/>
      <c r="C25" s="43">
        <v>10</v>
      </c>
    </row>
    <row r="26" spans="1:3" ht="23.25" customHeight="1">
      <c r="A26" s="44" t="s">
        <v>185</v>
      </c>
      <c r="B26" s="44" t="s">
        <v>94</v>
      </c>
      <c r="C26" s="43">
        <v>10</v>
      </c>
    </row>
    <row r="27" spans="1:3" ht="23.25" customHeight="1">
      <c r="A27" s="44" t="s">
        <v>185</v>
      </c>
      <c r="B27" s="44" t="s">
        <v>83</v>
      </c>
      <c r="C27" s="43">
        <v>3.3</v>
      </c>
    </row>
    <row r="28" spans="1:3" ht="23.25" customHeight="1">
      <c r="A28" s="44" t="s">
        <v>185</v>
      </c>
      <c r="B28" s="44" t="s">
        <v>92</v>
      </c>
      <c r="C28" s="43">
        <v>6.7</v>
      </c>
    </row>
    <row r="29" spans="1:3" ht="23.25" customHeight="1">
      <c r="A29" s="44" t="s">
        <v>197</v>
      </c>
      <c r="B29" s="44"/>
      <c r="C29" s="43">
        <v>12.58</v>
      </c>
    </row>
    <row r="30" spans="1:3" ht="23.25" customHeight="1">
      <c r="A30" s="44" t="s">
        <v>198</v>
      </c>
      <c r="B30" s="44" t="s">
        <v>68</v>
      </c>
      <c r="C30" s="43">
        <v>12.58</v>
      </c>
    </row>
    <row r="31" spans="1:3" ht="23.25" customHeight="1">
      <c r="A31" s="44" t="s">
        <v>198</v>
      </c>
      <c r="B31" s="44" t="s">
        <v>93</v>
      </c>
      <c r="C31" s="43">
        <v>6.58</v>
      </c>
    </row>
    <row r="32" spans="1:3" ht="23.25" customHeight="1">
      <c r="A32" s="44" t="s">
        <v>198</v>
      </c>
      <c r="B32" s="44" t="s">
        <v>117</v>
      </c>
      <c r="C32" s="43">
        <v>6</v>
      </c>
    </row>
    <row r="33" spans="1:3" ht="23.25" customHeight="1">
      <c r="A33" s="44" t="s">
        <v>66</v>
      </c>
      <c r="B33" s="44"/>
      <c r="C33" s="43">
        <v>5.0879</v>
      </c>
    </row>
    <row r="34" spans="1:3" ht="23.25" customHeight="1">
      <c r="A34" s="44" t="s">
        <v>78</v>
      </c>
      <c r="B34" s="44" t="s">
        <v>190</v>
      </c>
      <c r="C34" s="43">
        <v>1.8879</v>
      </c>
    </row>
    <row r="35" spans="1:3" ht="23.25" customHeight="1">
      <c r="A35" s="44" t="s">
        <v>78</v>
      </c>
      <c r="B35" s="44" t="s">
        <v>199</v>
      </c>
      <c r="C35" s="43">
        <v>1.8879</v>
      </c>
    </row>
    <row r="36" spans="1:3" ht="23.25" customHeight="1">
      <c r="A36" s="44" t="s">
        <v>189</v>
      </c>
      <c r="B36" s="44" t="s">
        <v>190</v>
      </c>
      <c r="C36" s="43">
        <v>3.2</v>
      </c>
    </row>
    <row r="37" spans="1:3" ht="23.25" customHeight="1">
      <c r="A37" s="44" t="s">
        <v>189</v>
      </c>
      <c r="B37" s="44" t="s">
        <v>200</v>
      </c>
      <c r="C37" s="43">
        <v>3.2</v>
      </c>
    </row>
  </sheetData>
  <sheetProtection/>
  <mergeCells count="1">
    <mergeCell ref="A2:C2"/>
  </mergeCells>
  <printOptions/>
  <pageMargins left="0.7086614173228347" right="0.1968503937007874" top="0.7480314960629921" bottom="0.7480314960629921" header="0.31496062992125984" footer="0.31496062992125984"/>
  <pageSetup fitToHeight="1" fitToWidth="1"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B14"/>
  <sheetViews>
    <sheetView zoomScalePageLayoutView="0" workbookViewId="0" topLeftCell="A1">
      <selection activeCell="A14" sqref="A14:B14"/>
    </sheetView>
  </sheetViews>
  <sheetFormatPr defaultColWidth="9.140625" defaultRowHeight="15"/>
  <cols>
    <col min="1" max="1" width="50.421875" style="0" customWidth="1"/>
    <col min="2" max="2" width="23.8515625" style="0" customWidth="1"/>
  </cols>
  <sheetData>
    <row r="1" ht="15">
      <c r="B1" s="4" t="s">
        <v>110</v>
      </c>
    </row>
    <row r="2" spans="1:2" ht="30" customHeight="1">
      <c r="A2" s="53" t="s">
        <v>109</v>
      </c>
      <c r="B2" s="53"/>
    </row>
    <row r="3" spans="1:2" ht="23.25" customHeight="1">
      <c r="A3" s="39" t="s">
        <v>202</v>
      </c>
      <c r="B3" s="4" t="s">
        <v>14</v>
      </c>
    </row>
    <row r="4" spans="1:2" ht="23.25" customHeight="1">
      <c r="A4" s="5" t="s">
        <v>2</v>
      </c>
      <c r="B4" s="25" t="s">
        <v>141</v>
      </c>
    </row>
    <row r="5" spans="1:2" ht="23.25" customHeight="1">
      <c r="A5" s="6" t="s">
        <v>111</v>
      </c>
      <c r="B5" s="14"/>
    </row>
    <row r="6" spans="1:2" ht="23.25" customHeight="1">
      <c r="A6" s="6" t="s">
        <v>112</v>
      </c>
      <c r="B6" s="13">
        <f>B7+B8+B11</f>
        <v>29.9</v>
      </c>
    </row>
    <row r="7" spans="1:2" ht="23.25" customHeight="1">
      <c r="A7" s="5" t="s">
        <v>113</v>
      </c>
      <c r="B7" s="14"/>
    </row>
    <row r="8" spans="1:2" ht="23.25" customHeight="1">
      <c r="A8" s="6" t="s">
        <v>126</v>
      </c>
      <c r="B8" s="13">
        <f>B9+B10</f>
        <v>15.67</v>
      </c>
    </row>
    <row r="9" spans="1:2" ht="23.25" customHeight="1">
      <c r="A9" s="11" t="s">
        <v>127</v>
      </c>
      <c r="B9" s="14"/>
    </row>
    <row r="10" spans="1:2" ht="23.25" customHeight="1">
      <c r="A10" s="11" t="s">
        <v>128</v>
      </c>
      <c r="B10" s="14">
        <v>15.67</v>
      </c>
    </row>
    <row r="11" spans="1:2" ht="23.25" customHeight="1">
      <c r="A11" s="6" t="s">
        <v>120</v>
      </c>
      <c r="B11" s="14">
        <v>14.23</v>
      </c>
    </row>
    <row r="12" spans="1:2" ht="23.25" customHeight="1">
      <c r="A12" s="7"/>
      <c r="B12" s="7"/>
    </row>
    <row r="13" ht="21" customHeight="1"/>
    <row r="14" spans="1:2" ht="191.25" customHeight="1">
      <c r="A14" s="56" t="s">
        <v>129</v>
      </c>
      <c r="B14" s="56"/>
    </row>
  </sheetData>
  <sheetProtection/>
  <mergeCells count="2">
    <mergeCell ref="A2:B2"/>
    <mergeCell ref="A14:B14"/>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D20" sqref="D20"/>
    </sheetView>
  </sheetViews>
  <sheetFormatPr defaultColWidth="9.140625" defaultRowHeight="15"/>
  <cols>
    <col min="1" max="1" width="25.57421875" style="0" customWidth="1"/>
    <col min="2" max="2" width="16.00390625" style="0" customWidth="1"/>
    <col min="3" max="4" width="20.00390625" style="0" customWidth="1"/>
  </cols>
  <sheetData>
    <row r="1" spans="3:4" ht="15">
      <c r="C1" s="4"/>
      <c r="D1" s="4" t="s">
        <v>107</v>
      </c>
    </row>
    <row r="2" spans="1:8" ht="30" customHeight="1">
      <c r="A2" s="53" t="s">
        <v>201</v>
      </c>
      <c r="B2" s="53"/>
      <c r="C2" s="53"/>
      <c r="D2" s="53"/>
      <c r="E2" s="8"/>
      <c r="F2" s="8"/>
      <c r="G2" s="8"/>
      <c r="H2" s="8"/>
    </row>
    <row r="3" spans="1:4" ht="23.25" customHeight="1">
      <c r="A3" s="39" t="s">
        <v>202</v>
      </c>
      <c r="C3" s="4"/>
      <c r="D3" s="4" t="s">
        <v>14</v>
      </c>
    </row>
    <row r="4" spans="1:4" ht="23.25" customHeight="1">
      <c r="A4" s="55" t="s">
        <v>52</v>
      </c>
      <c r="B4" s="55" t="s">
        <v>108</v>
      </c>
      <c r="C4" s="55"/>
      <c r="D4" s="55"/>
    </row>
    <row r="5" spans="1:4" ht="23.25" customHeight="1">
      <c r="A5" s="55"/>
      <c r="B5" s="5" t="s">
        <v>54</v>
      </c>
      <c r="C5" s="5" t="s">
        <v>56</v>
      </c>
      <c r="D5" s="5" t="s">
        <v>55</v>
      </c>
    </row>
    <row r="6" spans="1:4" ht="23.25" customHeight="1">
      <c r="A6" s="16" t="s">
        <v>64</v>
      </c>
      <c r="B6" s="13">
        <f>C6+D6</f>
        <v>0</v>
      </c>
      <c r="C6" s="14"/>
      <c r="D6" s="14"/>
    </row>
    <row r="7" spans="1:4" ht="23.25" customHeight="1">
      <c r="A7" s="40" t="s">
        <v>203</v>
      </c>
      <c r="B7" s="40" t="s">
        <v>203</v>
      </c>
      <c r="C7" s="40" t="s">
        <v>203</v>
      </c>
      <c r="D7" s="40" t="s">
        <v>203</v>
      </c>
    </row>
    <row r="8" spans="1:4" ht="23.25" customHeight="1">
      <c r="A8" s="24"/>
      <c r="B8" s="13"/>
      <c r="C8" s="14"/>
      <c r="D8" s="14"/>
    </row>
    <row r="9" spans="1:4" ht="23.25" customHeight="1">
      <c r="A9" s="24"/>
      <c r="B9" s="13"/>
      <c r="C9" s="14"/>
      <c r="D9" s="14"/>
    </row>
    <row r="11" ht="13.5">
      <c r="A11" s="20" t="s">
        <v>134</v>
      </c>
    </row>
  </sheetData>
  <sheetProtection/>
  <mergeCells count="3">
    <mergeCell ref="A4:A5"/>
    <mergeCell ref="B4:D4"/>
    <mergeCell ref="A2:D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刘敏</dc:creator>
  <cp:keywords/>
  <dc:description/>
  <cp:lastModifiedBy>吕晓婷</cp:lastModifiedBy>
  <cp:lastPrinted>2018-03-28T09:05:39Z</cp:lastPrinted>
  <dcterms:created xsi:type="dcterms:W3CDTF">2018-03-06T08:56:55Z</dcterms:created>
  <dcterms:modified xsi:type="dcterms:W3CDTF">2018-03-28T09:08:58Z</dcterms:modified>
  <cp:category/>
  <cp:version/>
  <cp:contentType/>
  <cp:contentStatus/>
</cp:coreProperties>
</file>